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75" windowHeight="1132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<sst xmlns="http://schemas.openxmlformats.org/spreadsheetml/2006/main" count="884" uniqueCount="486">
  <si>
    <t>тыс.рублей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</si>
  <si>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</si>
  <si>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</si>
  <si>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</si>
  <si>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</si>
  <si>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</si>
  <si>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</si>
  <si>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</si>
  <si>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</si>
  <si>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</si>
  <si>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</si>
  <si>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</si>
  <si>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</si>
  <si>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</si>
  <si>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</si>
  <si>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</si>
  <si>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</si>
  <si>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</si>
  <si>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</si>
  <si>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</si>
  <si>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</si>
  <si>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</si>
  <si>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</si>
  <si>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</si>
  <si>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</si>
  <si>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</si>
  <si>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</si>
  <si>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</si>
  <si>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</si>
  <si>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</si>
  <si>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</si>
  <si>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</si>
  <si>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</si>
  <si>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</si>
  <si>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1 05 02000 02 0000 110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</si>
  <si>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</si>
  <si>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</si>
  <si>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Номер реестровой записи</t>
  </si>
  <si>
    <t>Наименование группы источников доходов бюджета/наименование источника доходов бюджета</t>
  </si>
  <si>
    <t>1 08 03010 01 0000 110</t>
  </si>
  <si>
    <t>1 08 07150 01 0000 110</t>
  </si>
  <si>
    <t xml:space="preserve"> Государственная пошлина за выдачу
 разрешения на установку рекламной
 конструкции
</t>
  </si>
  <si>
    <t>Классификация доходов бюджета</t>
  </si>
  <si>
    <t>код</t>
  </si>
  <si>
    <t xml:space="preserve">наименование </t>
  </si>
  <si>
    <t>Главный администратор доходов бюджета</t>
  </si>
  <si>
    <t>наименование</t>
  </si>
  <si>
    <t>Управление Федеральной налоговой службы России по Томской области</t>
  </si>
  <si>
    <t>Управление Федерального казначейства по Томской области</t>
  </si>
  <si>
    <t>Администрация (исполнительно-распорядительный  орган  муниципального образования)-Администрация Кривошеинского района</t>
  </si>
  <si>
    <t>Управление Федеральной службы по надзору в сфере природопользования (Росприроднадзора) по Томской области</t>
  </si>
  <si>
    <t>1 12 01010 01 0000 120</t>
  </si>
  <si>
    <t>Плата за выбросы загрязняющих веществ в атмосферный воздух стационарными объектами</t>
  </si>
  <si>
    <t xml:space="preserve"> Плата за размещение отходов
 производства и потребления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</si>
  <si>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</si>
  <si>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</si>
  <si>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</si>
  <si>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</si>
  <si>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доходы/Налоги на товары (работы, услуги), реализуемые на территории Российской Федерации</t>
  </si>
  <si>
    <t>Налоговые и неналоговые доходы/Налоги на совокупный доход</t>
  </si>
  <si>
    <t>Налоговые и неналоговые доходы/Государственная пошлина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</si>
  <si>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</si>
  <si>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</si>
  <si>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Налоговые и неналоговые доходы/Доходы от использования имущества, находящегося в государственной и муниципальной собственности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</si>
  <si>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</si>
  <si>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</t>
  </si>
  <si>
    <t>Налоговые и неналоговые доходы/Платежи при пользовании природными ресурсами</t>
  </si>
  <si>
    <t>048</t>
  </si>
  <si>
    <t>Налоговые и неналоговые доходы/Доходы от оказания платных услуг и компенсации затрат государства</t>
  </si>
  <si>
    <t>1 13 01995 05 0000 130</t>
  </si>
  <si>
    <t>1 13 02995 05 0000 130</t>
  </si>
  <si>
    <t>Прочие доходы от  компенсации затрат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</si>
  <si>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</si>
  <si>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муниципальное казённое учреждение "Управление образования Администрации Кривошеинского района Томской области"</t>
  </si>
  <si>
    <t>Налоговые и неналоговые доходы/доходы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</si>
  <si>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</si>
  <si>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</si>
  <si>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</si>
  <si>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</si>
  <si>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Налоговые и неналоговые доходы/штрафы, санкции, возмещение ущерба</t>
  </si>
  <si>
    <t>Управление Министерства внутренних дел Российской Федерации по Томской области</t>
  </si>
  <si>
    <t>Управление Федеральной службы по надзору в сфере защиты прав потребителей и благополучия человека по Томской области</t>
  </si>
  <si>
    <t>Федеральное агентство по рыболовству</t>
  </si>
  <si>
    <t>076</t>
  </si>
  <si>
    <t>Департамент природных ресурсов и охраны окружающей среды Томской области</t>
  </si>
  <si>
    <t>Управление ветеринарии Томской области</t>
  </si>
  <si>
    <t>901</t>
  </si>
  <si>
    <t>Дотации бюджетам муниципальных районов на выравнивание бюджетной обеспеченности</t>
  </si>
  <si>
    <t>Департамент финансов Томской области</t>
  </si>
  <si>
    <t>Безвозмездные поступления/Безвозмездные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</si>
  <si>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</si>
  <si>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Департамент архитектуры и строительства Томской области</t>
  </si>
  <si>
    <t>Департамент по молодежной политике,физической культуре и спорту Томской области</t>
  </si>
  <si>
    <t>Субсидия бюджетам муниципальных образований Томской области на достижение целевых показателей по плану мероприятий ("дорожной карте") "Изменения в сфере культуры, направленные на повышение ее эффективности", в части повышения заработной платы работников культуры муниципальных учреждений культуры</t>
  </si>
  <si>
    <t>Департамент общего образования Томской области</t>
  </si>
  <si>
    <t>Субсидия местным бюджетам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</t>
  </si>
  <si>
    <t>Субсидия местным бюджетам на стимулирующие выплаты в муниципальных организациях дополнительного образования Томской области</t>
  </si>
  <si>
    <t>Департамент по социально-экономическому развитию села томской области</t>
  </si>
  <si>
    <t>Департамент транспорта, дорожной деятельности и связи Томской области</t>
  </si>
  <si>
    <t>Департамент ЖКХ и государственного жилищного надзора Томской области</t>
  </si>
  <si>
    <t>Субсидия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</si>
  <si>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Департамент по вопросам семьи и детей Томской области</t>
  </si>
  <si>
    <t>Субсидия местным бюджетам на создание условий для управления многоквартирными домами</t>
  </si>
  <si>
    <t>Субвенция местным бюджетам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</si>
  <si>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Субвенция местным бюджетам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</si>
  <si>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Субвенция местным бюджетам на осуществление отдельных государственных полномочий по расчету и предоставлению дотаций бюджетам городских, сельских поселениям Томской области за счет средств областного бюджета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</si>
  <si>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</si>
  <si>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местным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</si>
  <si>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бюджетам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</t>
  </si>
  <si>
    <t>Департамент социальной защиты населения томской области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</si>
  <si>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</si>
  <si>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</si>
  <si>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 xml:space="preserve"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</si>
  <si>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Субвенция местным бюджетам на осуществление государственных полномочий по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обучение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</si>
  <si>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Субвенция местным бюджетам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</si>
  <si>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Субвенция местным бюджетам на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</t>
  </si>
  <si>
    <t>Субвенция местным бюджетам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</si>
  <si>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Департамент тарифного регулирования томской области</t>
  </si>
  <si>
    <t>Субвенция местным бюджетам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междугородным сообщении (кроме железнодорожного транспорта) по городским, пригородным и междугородным муниципальным маршрутам</t>
  </si>
  <si>
    <t>Департамент труда и занятости населения Томкой области</t>
  </si>
  <si>
    <t>Субвенция местным бюджетам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</si>
  <si>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</si>
  <si>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Субвенция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</si>
  <si>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местным бюджетам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</si>
  <si>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</si>
  <si>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902</t>
  </si>
  <si>
    <t>Администрация Кривошеинского сельского поселения</t>
  </si>
  <si>
    <t>903</t>
  </si>
  <si>
    <t>Исполнительно-распорядительный орган муниципального образования - Администрация Красноярского сельского поселения</t>
  </si>
  <si>
    <t>904</t>
  </si>
  <si>
    <t>Исполнительно-распорядительный орган муниципального образования - Администрация Пудовского сельского поселения</t>
  </si>
  <si>
    <t>905</t>
  </si>
  <si>
    <t>Исполнительно-распорядительный орган муниципального образования - Администрация Петровского сельского поселения</t>
  </si>
  <si>
    <t>906</t>
  </si>
  <si>
    <t>Исполнительно-распорядительный орган муниципального образования - Администрация Иштанского сельского поселения Кривошеинского района Томской области</t>
  </si>
  <si>
    <t>907</t>
  </si>
  <si>
    <t>Исполнительно-распорядительный орган муниципального образования - Администрация Новокривошеинского сельского поселения</t>
  </si>
  <si>
    <t>908</t>
  </si>
  <si>
    <t>Исполнительно-распорядительный орган муниципального образования - Администрация Володинского сельского поселения</t>
  </si>
  <si>
    <t>Прочие межбюджетные трансферты, передаваемые бюджетам муниципальных районов</t>
  </si>
  <si>
    <t>806</t>
  </si>
  <si>
    <t>Межбюджетные трансферты местным бюджетам на оказание помощи в ремонте и (или) переустройстве жилых помещений граждан,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</si>
  <si>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809</t>
  </si>
  <si>
    <t>815</t>
  </si>
  <si>
    <t>Межбюджетные трансферты местным бюджетам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</t>
  </si>
  <si>
    <t>Межбюджетные трансферты местным бюджетам на частичную оплату стоимости питания отдельных категорий обучающихся в муниципальных образовательных учреждениях Томской области, за исключением обучающихся с ограниченными возможностями здоровья</t>
  </si>
  <si>
    <t>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</si>
  <si>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</si>
  <si>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841</t>
  </si>
  <si>
    <t>2 19 00000 00 0000 000</t>
  </si>
  <si>
    <t>Возврат остатков субсидий, субвенций и иных межбюджетных трансфертов, имеющих целевое значение, прошлых лет</t>
  </si>
  <si>
    <t>Безвозмездные поступления/Возврат остатков субсидий, субвенций и иных межбюджетных трансфертов, имеющих целевое значение, прошлых лет</t>
  </si>
  <si>
    <t xml:space="preserve">Приложение
к Перечню документов и материалов, необходимых для подготовки заключения о соответствии требованиям бюджетного законодательства Российской Федерации внесенного в представительный орган муниципального образования проекта местного бюджета на очередной финансовый год (очередной финансовый год и  на плановый период)
</t>
  </si>
  <si>
    <t>Налоговые и неналоговые доходы/Налоги на прибыль, доходы</t>
  </si>
  <si>
    <t>1 12 01041 01 0000 120</t>
  </si>
  <si>
    <t>2 02 10000 00 0000 150</t>
  </si>
  <si>
    <t>2 02 15001 05 0000 150</t>
  </si>
  <si>
    <t>2 02 15002 05 0000 150</t>
  </si>
  <si>
    <t>2 02 02000 00 0000 150</t>
  </si>
  <si>
    <t>2 02 29999 05 0000 150</t>
  </si>
  <si>
    <t>2 02 25519 05 0000 150</t>
  </si>
  <si>
    <t>2 02 25555 05 0000 150</t>
  </si>
  <si>
    <t>2 02 25527 05 0000 150</t>
  </si>
  <si>
    <t>2 02 03000 00 0000 150</t>
  </si>
  <si>
    <t>2 02 30024 05 0000 150</t>
  </si>
  <si>
    <t>2 02 35120 05 0000 150</t>
  </si>
  <si>
    <t>2 02 35118 05 0000 150</t>
  </si>
  <si>
    <t>2 02 30027 05 0000 150</t>
  </si>
  <si>
    <t>2 02 35082 05 0000 150</t>
  </si>
  <si>
    <t>2 02 35260 05 0000 150</t>
  </si>
  <si>
    <t xml:space="preserve"> 2 02 04000 00 0000 150</t>
  </si>
  <si>
    <t>2 02 40014 05 0000 150</t>
  </si>
  <si>
    <t>2 02 49999 05 0000 150</t>
  </si>
  <si>
    <t>2 19 60010 05 0000 150</t>
  </si>
  <si>
    <t>Департамент по культуре и туризму Томской области</t>
  </si>
  <si>
    <t>202 25467 05 0000 150</t>
  </si>
  <si>
    <t>Департамент по развитию инновационной и предпринимательской деятельности Томской области</t>
  </si>
  <si>
    <t>Субсидия местным бюджетам на организацию отдыха детей в каникулярное время</t>
  </si>
  <si>
    <t>10105 0 00000000000000 0 20 0001</t>
  </si>
  <si>
    <t>10305 0 00000000000000 0 20 0002</t>
  </si>
  <si>
    <t>10305 0 00000000000000 0 20 0003</t>
  </si>
  <si>
    <t>10305 0 00000000000000 0 20 0004</t>
  </si>
  <si>
    <t>10305 0 00000000000000 0 20 0005</t>
  </si>
  <si>
    <t>10505 0 00000000000000 0 20 0006</t>
  </si>
  <si>
    <t>10505 0 00000000000000 0 20 0007</t>
  </si>
  <si>
    <t>10505 0 00000000000000 0 20 0008</t>
  </si>
  <si>
    <t>10805 0 00000000000000 0 20 0010</t>
  </si>
  <si>
    <t>11105 0 00000000000000 0 20 0011</t>
  </si>
  <si>
    <t>11105 0 00000000000000 0 20 0012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</si>
  <si>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</si>
  <si>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</si>
  <si>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11105 0 00000000000000 0 20 0013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</si>
  <si>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</si>
  <si>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</si>
  <si>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</si>
  <si>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</si>
  <si>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</si>
  <si>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</si>
  <si>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11105 0 00000000000000 0 20 0014</t>
  </si>
  <si>
    <t>11105 0 00000000000000 0 20 0015</t>
  </si>
  <si>
    <t>11205 0 00000000000000 0 20 0017</t>
  </si>
  <si>
    <t>1 03 02231 01 0000 110</t>
  </si>
  <si>
    <t>1 03 02241 01 0000 110</t>
  </si>
  <si>
    <t>1 03 02251 01 0000 110</t>
  </si>
  <si>
    <t>1 03 02261 01 0000 110</t>
  </si>
  <si>
    <t>1 05 03000 01 0000 110</t>
  </si>
  <si>
    <t>11305 0 00000000000000 0 20 0019</t>
  </si>
  <si>
    <t>11305 0 00000000000000 0 20 0020</t>
  </si>
  <si>
    <t>11405 0 00000000000000 0 20 0022</t>
  </si>
  <si>
    <t>11605 0 00000000000000 0 20 0024</t>
  </si>
  <si>
    <t>11605 0 00000000000000 0 20 0025</t>
  </si>
  <si>
    <t>11605 0 00000000000000 0 20 0026</t>
  </si>
  <si>
    <t>11605 0 00000000000000 0 20 0027</t>
  </si>
  <si>
    <t>11605 0 00000000000000 0 20 0028</t>
  </si>
  <si>
    <t>11605 0 00000000000000 0 20 0029</t>
  </si>
  <si>
    <t>11605 0 00000000000000 0 20 0030</t>
  </si>
  <si>
    <t>11605 0 00000000000000 0 20 0031</t>
  </si>
  <si>
    <t>11605 0 00000000000000 0 20 0032</t>
  </si>
  <si>
    <t>11605 0 00000000000000 0 20 0033</t>
  </si>
  <si>
    <t>11605 0 00000000000000 0 20 0034</t>
  </si>
  <si>
    <t>11605 0 00000000000000 0 20 0035</t>
  </si>
  <si>
    <t>11605 0 00000000000000 0 20 0036</t>
  </si>
  <si>
    <t>11605 0 00000000000000 0 20 0039</t>
  </si>
  <si>
    <t>11605 0 00000000000000 0 20 0040</t>
  </si>
  <si>
    <t>11605 0 00000000000000 0 20 0042</t>
  </si>
  <si>
    <t>11605 0 00000000000000 0 20 0038</t>
  </si>
  <si>
    <t>11605 0 00000000000000 0 20 0037</t>
  </si>
  <si>
    <t>20205 0 00000000000000 0 20 0048</t>
  </si>
  <si>
    <t>20205 0 00000000000000 0 20 0049</t>
  </si>
  <si>
    <t>20205 0 00000000000000 0 20 0050</t>
  </si>
  <si>
    <t>20205 0 00000000000000 0 20 0052</t>
  </si>
  <si>
    <t>20205 0 00000000000000 0 20 0053</t>
  </si>
  <si>
    <t>20205 0 00000000000000 0 20 0054</t>
  </si>
  <si>
    <t>20205 0 00000000000000 0 20 0055</t>
  </si>
  <si>
    <t>20205 0 00000000000000 0 20 0057</t>
  </si>
  <si>
    <t>20205 0 00000000000000 0 20 0058</t>
  </si>
  <si>
    <t>2 02 25169 05 0000 150</t>
  </si>
  <si>
    <t>20205 0 00000000000000 0 20 0062</t>
  </si>
  <si>
    <t>20205 0 00000000000000 0 20 0060</t>
  </si>
  <si>
    <t>20205 0 00000000000000 0 20 0061</t>
  </si>
  <si>
    <t>20205 0 00000000000000 0 20 0063</t>
  </si>
  <si>
    <t>20205 0 00000000000000 0 20 0059</t>
  </si>
  <si>
    <t>Департамент ветеринарии Томской области</t>
  </si>
  <si>
    <t>20205 0 00000000000000 0 20 0092</t>
  </si>
  <si>
    <t>20205 0 00000000000000 0 20 0064</t>
  </si>
  <si>
    <t>20205 0 00000000000000 0 20 0066</t>
  </si>
  <si>
    <t>20205 0 00000000000000 0 20 0067</t>
  </si>
  <si>
    <t>20205 0 00000000000000 0 20 0068</t>
  </si>
  <si>
    <t>20205 0 00000000000000 0 20 0065</t>
  </si>
  <si>
    <t>20205 0 00000000000000 0 20 0069</t>
  </si>
  <si>
    <t>20205 0 00000000000000 0 20 0070</t>
  </si>
  <si>
    <t>20205 0 00000000000000 0 20 0072</t>
  </si>
  <si>
    <t>20205 0 00000000000000 0 20 0071</t>
  </si>
  <si>
    <t>20205 0 00000000000000 0 20 0073</t>
  </si>
  <si>
    <t>Субсидия на создание мест (площадок) твердых коммунальных отходов в рамках государственной программы "Воспроизводство и использование природных ресурсов Томской области"</t>
  </si>
  <si>
    <t>Департамент финансово-ресурсного обеспечения Администрации Томской области</t>
  </si>
  <si>
    <t>20205 0 00000000000000 0 20 0076</t>
  </si>
  <si>
    <t>20205 0 00000000000000 0 20 0077</t>
  </si>
  <si>
    <t>20205 0 00000000000000 0 20 0078</t>
  </si>
  <si>
    <t>20205 0 00000000000000 0 20 0079</t>
  </si>
  <si>
    <t>20205 0 00000000000000 0 20 0080</t>
  </si>
  <si>
    <t>Департамент социальной защиты населения Томской области</t>
  </si>
  <si>
    <t>20205 0 00000000000000 0 20 0082</t>
  </si>
  <si>
    <t>20205 0 00000000000000 0 20 0083</t>
  </si>
  <si>
    <t>20205 0 00000000000000 0 20 0084</t>
  </si>
  <si>
    <t>20205 0 00000000000000 0 20 0085</t>
  </si>
  <si>
    <t>20205 0 00000000000000 0 20 0086</t>
  </si>
  <si>
    <t>20205 0 00000000000000 0 20 0087</t>
  </si>
  <si>
    <t>20205 0 00000000000000 0 20 0088</t>
  </si>
  <si>
    <t>20205 0 00000000000000 0 20 0090</t>
  </si>
  <si>
    <t>20205 0 00000000000000 0 20 0091</t>
  </si>
  <si>
    <t>20205 0 00000000000000 0 20 0093</t>
  </si>
  <si>
    <t>20205 0 00000000000000 0 20 0095</t>
  </si>
  <si>
    <t>20205 0 00000000000000 0 20 0096</t>
  </si>
  <si>
    <t>20205 0 00000000000000 0 20 0097</t>
  </si>
  <si>
    <t>20205 0 00000000000000 0 20 0098</t>
  </si>
  <si>
    <t>20205 0 00000000000000 0 20 0099</t>
  </si>
  <si>
    <t>Субвенция местным бюджетам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</si>
  <si>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20205 0 00000000000000 0 20 0118</t>
  </si>
  <si>
    <t>913</t>
  </si>
  <si>
    <t>813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</si>
  <si>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</si>
  <si>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</si>
  <si>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</si>
  <si>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</si>
  <si>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Налоговые и неналоговые доходы/невыясненные поступления,зачисляемые в бюджеты муниципальных районов</t>
  </si>
  <si>
    <t>20205 0 00000000000000 0 20 0051</t>
  </si>
  <si>
    <t>20205 0 00000000000000 0 20 0056</t>
  </si>
  <si>
    <t>20205 0 00000000000000 0 20 0074</t>
  </si>
  <si>
    <t>20205 0 00000000000000 0 20 0075</t>
  </si>
  <si>
    <t>20205 0 00000000000000 0 20 0089</t>
  </si>
  <si>
    <t>2 02 25228 05 0000 150</t>
  </si>
  <si>
    <t>Субсидия местным бюджетам на 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г.Томска, за исключением спортивных сборных команд муниципального образования "Город Томск", муниципального образования "Городской округ-закрытое административно-территориальное образование Северск Томской области", муниципального образования "Томский район"</t>
  </si>
  <si>
    <t>Субсидия местным бюджетам Томской области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</si>
  <si>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Субвенция местным бюджетам на осуществление органами местного самоуправления передаваемых им отдельных государственных полномочий по опеке и попечительству в отношении совершеннолетних граждан</t>
  </si>
  <si>
    <t>Субвенция местным бюджетам на осуществление  отдельных государственных полномочий по регистрации коллективных договоров</t>
  </si>
  <si>
    <t>Субвенция местным бюджетам на осуществление органами местного самоуправления  передаваемых им отдельных государственных полномочий по опеке и попечительству в отношении несовершеннолетних граждан</t>
  </si>
  <si>
    <t>Субсидия местным бюджетам 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регионального проекта "Современная школа" государственной программы "Развитие образования в Томской области"(федеральный бюджет)</t>
  </si>
  <si>
    <t>Субсидия местным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регионального проекта "Цифровая образовательная среда" государственной программы "Развитие образования в Томской области" (федеральный бюджет)</t>
  </si>
  <si>
    <t>Субсидия местным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регионального проекта "Цифровая образовательная среда" государственной программы "Развитие образования в Томской области" (областной бюджет)</t>
  </si>
  <si>
    <t>Субсидия местным бюджетам на развитие жилищного строительства на сельских территориях и повышение уровня благоустройства домовладений в рамках государственной программы "Комплексное развитие сельских территорий" (федеральный бюджет)</t>
  </si>
  <si>
    <t>Субсидия местным бюджетам на развитие жилищного строительства на сельских территориях и повышение уровня благоустройства домовладений в рамках государственной программы "Комплексное развитие сельских территорий" (областной бюджет)</t>
  </si>
  <si>
    <t>Субсидия местным бюджетам на компенсацию сверхнормативных расходов и выпадающих доходов ресурсоснабжающих организаций</t>
  </si>
  <si>
    <t>2 02 35469 05 0000 150</t>
  </si>
  <si>
    <t>Субвенция местным бюджетам на проведение Всероссийской переписи населения 2020 года</t>
  </si>
  <si>
    <t>20205 0 00000000000000 0 20 0081</t>
  </si>
  <si>
    <t>2 02 25210 05 0000 150</t>
  </si>
  <si>
    <t>2 02 25576 05 0000 150</t>
  </si>
  <si>
    <t>Оценка исполнения 2020 года</t>
  </si>
  <si>
    <t>2023
Прогноз</t>
  </si>
  <si>
    <t>2021
Прогноз</t>
  </si>
  <si>
    <t>2022
Прогноз</t>
  </si>
  <si>
    <t>План доходов бюджета на 2020 год  (по состоянию на 01.10.2020)</t>
  </si>
  <si>
    <t>Кассовое поступление (по состоянию на 01.10.2020)</t>
  </si>
  <si>
    <t>Управление Федеральной службы по надзору в сфере природопользования (Росприроднадзор) по Томской области</t>
  </si>
  <si>
    <t>1 12 01030 01 0000 120</t>
  </si>
  <si>
    <t>Плата за сбросы загрязняющих веществ в водные объекты</t>
  </si>
  <si>
    <t>1 16 10123 01 0000 140</t>
  </si>
  <si>
    <t>11610129 01 0000 140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</si>
  <si>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</si>
  <si>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</si>
  <si>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Управление Федеральной службы судебных приставов по Томской области</t>
  </si>
  <si>
    <t>Комитет по обеспечению деятельности мировых судей Томской области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</si>
  <si>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</si>
  <si>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</si>
  <si>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</si>
  <si>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</si>
  <si>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</si>
  <si>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</si>
  <si>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</si>
  <si>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</si>
  <si>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</si>
  <si>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</si>
  <si>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</si>
  <si>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</si>
  <si>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</si>
  <si>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</si>
  <si>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</si>
  <si>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</si>
  <si>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</si>
  <si>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</si>
  <si>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</si>
  <si>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</si>
  <si>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</si>
  <si>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</si>
  <si>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 </t>
  </si>
  <si>
    <t>РЕЕСТР ИСТОЧНИКОВ ДОХОДОВ МЕСТНОГО БЮДЖЕТА МУНИЦИПАЛЬНОГО ОБРАЗОВАНИЯ КРИВОШЕИНСКИЙ РАЙОН ТОМСКОЙ ОБЛАСТИ</t>
  </si>
  <si>
    <t>Субсидия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области,отобранных на конкурсной основе</t>
  </si>
  <si>
    <t>Субсидия местным бюджетам на приобретение оборудования для малобюджетных спортивных площадок по месту жительства и учебы в муниципальных образованиях Томской области за исключением муниципального образования "Город Томск", муниципального образования "Городской округ закрытое административно-территориальное образование Северск Томской области" в рамках регионального проекта "Спорт - норма жизни" государственной программы "Развитие молодежной политики, физической культуры и спорта в Томской области"</t>
  </si>
  <si>
    <t>Субсидия местным бюджетам на обеспечение условий для развития физической культуры и массового спорта в рамках регионального проекта "Спорт-норма жизни" государственной программы "Развитие молодежной политики, физической культуры и спорта в Томской области"</t>
  </si>
  <si>
    <t>Субсидия бюджетам муниципальных образований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</si>
  <si>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Субсидия бюджетам муниципальных образований на государственную поддержку отрасли культуры (Подключение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оцифровки)(областной бюджет)</t>
  </si>
  <si>
    <t>Субсидия бюджетам муниципальных образований на государственную поддержку отрасли культуры (Подключение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оцифровки)(федеральный бюджет)</t>
  </si>
  <si>
    <t>Субсидия на государственную поддержку отрасли культуры (Государственная поддержка лучших сельских учреждений культуры)</t>
  </si>
  <si>
    <t>Субсидия местным бюджетам 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регионального проекта "Современная школа" государственной программы "Развитие образования в Томской области" (областной бюджет)</t>
  </si>
  <si>
    <t>2 02 25304 05 0000 150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</si>
  <si>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организациях(областной бюджет)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</si>
  <si>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организациях(федеральный бюджет)</t>
  </si>
  <si>
    <t>2 02 25491 05 0000 150</t>
  </si>
  <si>
    <t>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(софинансирование)</t>
  </si>
  <si>
    <t>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(федеральный бюджет)</t>
  </si>
  <si>
    <t>Субсидия на реализацию в муниципальных образовательных организациях мероприятий, направленных на предупреждение распространения новой коронавирусной инфекции на территории Томской области</t>
  </si>
  <si>
    <t>Субсидия местным бюджетам на приобретение учебно-методических комплектов в 2020 году для поэтапного введения федеральных государственных образовательных стандартов</t>
  </si>
  <si>
    <t>Субсидия местным бюджетам на внедрение и функционирование целевой модели цифровой образовательной среды в общеобразовательных организациях в рамках регионального проекта "Цифровая образовательная среда"</t>
  </si>
  <si>
    <t>Субсидия местным бюджетам на обеспечение антитеррористической защиты объектов образования, выполнение мероприятий противодействия деструктивным идеологиям, модернизация систем противопожарной защиты</t>
  </si>
  <si>
    <t>Субсидия местным бюджетам на развитие жилищного строительства на сельских территориях и повышение уровня благоустройства домовладений в рамках государственной программы "Комплексное развитие сельских территорий"</t>
  </si>
  <si>
    <t>Субсидия местным бюджетам на проведение кадастровых работ по оформлению земельных участков в собственность муниципальных образований в рамках государственной программы "Развитие сельского хозяйства, рынков сырья и продовольствия в Томской области"</t>
  </si>
  <si>
    <t>Субсидия на реализацию программ формирования современной городской среды в рамках государственной программы "Жилье и городская среда Томской области" за счет областного бюджета (областной бюджет)</t>
  </si>
  <si>
    <t>Субсидия на реализацию программ формирования современной городской среды в рамках государственной программы "Жилье и городская среда Томской области" за счет областного бюджета (федеральный бюджет)</t>
  </si>
  <si>
    <t>Субсидия местным бюджетам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инфраструктуры в Томской области"</t>
  </si>
  <si>
    <t>Субсидия бюджетам муниципальных образований Томской области на софинансирование расходов на реализацию мероприятий муниципальных программ (подпрограмм), направленных на развитие малого и среднего предпринимательства</t>
  </si>
  <si>
    <t>Субвенция местным бюджетам для осуществления отдельных государственных полномочий по поддержке сельскохозяйственного производства на поддержку малых форм хозяйствования</t>
  </si>
  <si>
    <t>2 02 35508 05 0000 150</t>
  </si>
  <si>
    <t>Субвенция местным бюджетам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</si>
  <si>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</si>
  <si>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</si>
  <si>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</si>
  <si>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2 19 25064 05 0000 150</t>
  </si>
  <si>
    <t>Возврат остатков средств Субсидия местным бюджетам на 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Томской области, за исключением спортивных сборных команд муниципального образования "Город Томск", муниципального образования "Городской округ-закрытое административно-территориальное образование Северск Томской области", муниципального образования "Томский район"</t>
  </si>
  <si>
    <t>Остатки средств на 01.01.2020 Субвенция местным бюджетам на осуществление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</si>
  <si>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Остатки средств на 01.01.2020 Субвенция местным бюджетам на осуществление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</si>
  <si>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Остатки средств на 01.01.2020 Иные межбюджетные трансферты местным бюджетам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</si>
  <si>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Остатки средств на 01.01.2020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</si>
  <si>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Остатки средств на 01.01.2020 Субсидия местным бюджетам на организацию отдыха детей в каникулярное время</t>
  </si>
  <si>
    <t>822</t>
  </si>
  <si>
    <t>Остатки средств на 01.01.2020 Субсидия местным бюджетам Томской области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</si>
  <si>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Остатки средств на 01.01.2020 Субвенция местным бюджетам для осуществления отдельных государственных полномочий по поддержке сельскохозяйственного производства на поддержку малых форм хозяйствования</t>
  </si>
  <si>
    <t>Остатки средств на 01.01.2020 Субвенция местным бюджетам на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</t>
  </si>
  <si>
    <t>Возврат остатков средств Субсидия на софинансирование расходов из федерального бюджета на реализацию основных мероприятий "Повышение уровня доступности финансовых форм поддержки субъектов малого и среднего предпринимательства "Развитие молодежного предпринимательства" и "Создание и развитие эффективной инфраструктуры поддержки субъектов малого и среднего предпринимательства"</t>
  </si>
  <si>
    <t>10506 0 00000000000000 0 20 0009</t>
  </si>
  <si>
    <t>11205 0 00000000000000 0 20 0015</t>
  </si>
  <si>
    <t>11205 0 00000000000000 0 20 0016</t>
  </si>
  <si>
    <t>11305 0 00000000000000 0 20 0018</t>
  </si>
  <si>
    <t>11405 0 00000000000000 0 20 0021</t>
  </si>
  <si>
    <t>11605 0 00000000000000 0 20 0023</t>
  </si>
  <si>
    <t>11605 0 00000000000000 0 20 0041</t>
  </si>
  <si>
    <t>11705 0 00000000000000 0 20 0043</t>
  </si>
  <si>
    <t>20205 0 00000000000000 0 20 0044</t>
  </si>
  <si>
    <t>20205 0 00000000000000 0 20 0045</t>
  </si>
  <si>
    <t>20205 0 00000000000000 0 20 0046</t>
  </si>
  <si>
    <t>20205 0 00000000000000 0 20 0047</t>
  </si>
  <si>
    <t>20205 0 00000000000000 0 20 0094</t>
  </si>
  <si>
    <t>20205 0 00000000000000 0 20 0100</t>
  </si>
  <si>
    <t>20205 0 00000000000000 0 20 0101</t>
  </si>
  <si>
    <t>20205 0 00000000000000 0 20 0102</t>
  </si>
  <si>
    <t>20205 0 00000000000000 0 20 0103</t>
  </si>
  <si>
    <t>20205 0 00000000000000 0 20 0104</t>
  </si>
  <si>
    <t>20205 0 00000000000000 0 20 0105</t>
  </si>
  <si>
    <t>20205 0 00000000000000 0 20 0106</t>
  </si>
  <si>
    <t>20205 0 00000000000000 0 20 0107</t>
  </si>
  <si>
    <t>20205 0 00000000000000 0 20 0108</t>
  </si>
  <si>
    <t>20205 0 00000000000000 0 20 0109</t>
  </si>
  <si>
    <t>20205 0 00000000000000 0 20 0110</t>
  </si>
  <si>
    <t>20205 0 00000000000000 0 20 0111</t>
  </si>
  <si>
    <t>20205 0 00000000000000 0 20 0112</t>
  </si>
  <si>
    <t>20205 0 00000000000000 0 20 0113</t>
  </si>
  <si>
    <t>20205 0 00000000000000 0 20 0114</t>
  </si>
  <si>
    <t>20205 0 00000000000000 0 20 0115</t>
  </si>
  <si>
    <t>20205 0 00000000000000 0 20 0116</t>
  </si>
  <si>
    <t>20205 0 00000000000000 0 20 0117</t>
  </si>
  <si>
    <t>20205 0 00000000000000 0 20 0119</t>
  </si>
  <si>
    <t>20205 0 00000000000000 0 20 0120</t>
  </si>
  <si>
    <t>20205 0 00000000000000 0 20 0121</t>
  </si>
  <si>
    <t>20205 0 00000000000000 0 20 0122</t>
  </si>
  <si>
    <t>20205 0 00000000000000 0 20 0123</t>
  </si>
  <si>
    <t>20205 0 00000000000000 0 20 0124</t>
  </si>
  <si>
    <t>20205 0 00000000000000 0 20 0125</t>
  </si>
  <si>
    <t>20205 0 00000000000000 0 20 0126</t>
  </si>
  <si>
    <t>20205 0 00000000000000 0 20 0127</t>
  </si>
  <si>
    <t>20205 0 00000000000000 0 20 0128</t>
  </si>
  <si>
    <t>20205 0 00000000000000 0 20 0129</t>
  </si>
  <si>
    <t>20205 0 00000000000000 0 20 0130</t>
  </si>
  <si>
    <t>20205 0 00000000000000 0 20 0131</t>
  </si>
  <si>
    <t>20205 0 00000000000000 0 20 0132</t>
  </si>
  <si>
    <t>Субсидии бюджетам муниципальных районов на оснащение объектов спортивной инфраструктуры спортивно-технологическим оборудованием (областной бюджет)</t>
  </si>
  <si>
    <t>Субсидии бюджетам муниципальных районов на оснащение объектов спортивной инфраструктуры спортивно-технологическим оборудованием (федеральный бюджет)</t>
  </si>
  <si>
    <t>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регионального проекта "Успех каждого ребенка" (софинансирование областной бюджет)</t>
  </si>
  <si>
    <t>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 в рамках регионального проекта "Успех каждого ребенка" (федеральный бюджет)</t>
  </si>
  <si>
    <t>Субсидия местным бюджетам на обеспечение образовательных организаций материально-технической базы для внедрение цифровой образовательной среды в рамках регионального проекта "Цифровая образовательная среда" (федеральный бюджет)</t>
  </si>
  <si>
    <t>Субсидия местным бюджетам на улучшение жилищных условий граждан, проживающих на сельских территориях (федеральный бюджет)</t>
  </si>
  <si>
    <t>Субсидия местным бюджетам на улучшение жилищных условий граждан, проживающих на сельских территориях</t>
  </si>
  <si>
    <t>Субсидия местным бюджетам на улучшение жилищных условий граждан, проживающих на сельских территориях(софинансирование областной бюджет)</t>
  </si>
  <si>
    <t>Субсидия местным бюджетам на приобретение автотранспортных средств в муниципальные общеобразовательные организации</t>
  </si>
  <si>
    <t>Субсидии местным бюджетам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городах, в рамках регионального проекта "Современная школа" (софинансирование областной бюджет)</t>
  </si>
  <si>
    <t>Субсидии местным бюджетам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городах, в рамках регионального проекта "Современная школа" (федеральный бюджет)</t>
  </si>
  <si>
    <t>2 02 25243 05 0000 150</t>
  </si>
  <si>
    <t>Субсидии местным бюджетам на строительство и реконструкцию (модернизацию) объектов питьевого водоснабжения в рамках регионального проекта "Чистая вода" (софинансирование областной бюджет)</t>
  </si>
  <si>
    <t>Субсидии местным бюджетам на строительство и реконструкцию (модернизацию) объектов питьевого водоснабжения в рамках регионального проекта "Чистая вода" (федеральный бюджет)</t>
  </si>
  <si>
    <t>Департамент по культуре Томской области</t>
  </si>
  <si>
    <t>Субвенция местным бюджетам на осуществление государственных полномочий по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обучение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организациях(софинеансирование областной бюджет)</t>
  </si>
  <si>
    <t>Субвенция местным бюджетам на осуществление государственных полномочий по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обучение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организациях(федеральный бюджет)</t>
  </si>
  <si>
    <t>Субвенция местным бюджетам на осуществление отдельных государственных полномочий по государственной поддержке сельскохозяйственного производства на предоставление субсидий на поддержку сельскохозяйственного производства по отдельным подотраслям растениеводства и животноводства (областной бюджет)</t>
  </si>
  <si>
    <t>Субвенция местным бюджетам на осуществление отдельных государственных полномочий по государственной поддержке сельскохозяйственного производства на предоставление субсидий на поддержку сельскохозяйственного производства по отдельным подотраслям растениеводства и животноводства (софинансировнаие областной бджет)</t>
  </si>
  <si>
    <t>Субвенция местным бюджетам на осуществление отдельных государственных полномочий по государственной поддержке сельскохозяйственного производства на предоставление субсидий на поддержку сельскохозяйственного производства по отдельным подотраслям растениеводства и животноводства (федеральный бюджет)</t>
  </si>
  <si>
    <t>Субвенция местным бюджетам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(осуществление управленческих функций органами местного самоуправления)</t>
  </si>
  <si>
    <t>Субвенция местным бюджетам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(проведение мероприятий по регулированию численности безнадзорных животных)</t>
  </si>
  <si>
    <t>Субвенция местным бюджетам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</si>
  <si>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</si>
  <si>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</si>
  <si>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20205 0 00000000000000 0 20 0133</t>
  </si>
  <si>
    <t>20205 0 00000000000000 0 20 0134</t>
  </si>
  <si>
    <t>20205 0 00000000000000 0 20 0135</t>
  </si>
  <si>
    <t>20205 0 00000000000000 0 20 0136</t>
  </si>
  <si>
    <t>20205 0 00000000000000 0 20 0137</t>
  </si>
  <si>
    <t>20205 0 00000000000000 0 20 0138</t>
  </si>
  <si>
    <t>20205 0 00000000000000 0 20 0139</t>
  </si>
  <si>
    <t>20205 0 00000000000000 0 20 0140</t>
  </si>
  <si>
    <t>20205 0 00000000000000 0 20 0141</t>
  </si>
  <si>
    <t>20205 0 00000000000000 0 20 0142</t>
  </si>
  <si>
    <t>20205 0 00000000000000 0 20 0143</t>
  </si>
  <si>
    <t>20205 0 00000000000000 0 20 0144</t>
  </si>
  <si>
    <t>20205 0 00000000000000 0 20 0145</t>
  </si>
  <si>
    <t>20205 0 00000000000000 0 20 0146</t>
  </si>
  <si>
    <t>20205 0 00000000000000 0 20 0147</t>
  </si>
  <si>
    <t>21905 0 00000000000000 0 20 0148</t>
  </si>
  <si>
    <t>21905 0 00000000000000 0 20 0149</t>
  </si>
  <si>
    <t>21905 0 00000000000000 0 20 0150</t>
  </si>
  <si>
    <t>21905 0 00000000000000 0 20 0151</t>
  </si>
  <si>
    <t>21905 0 00000000000000 0 20 0152</t>
  </si>
  <si>
    <t>21905 0 00000000000000 0 20 0153</t>
  </si>
  <si>
    <t>21905 0 00000000000000 0 20 0154</t>
  </si>
  <si>
    <t>21905 0 00000000000000 0 20 0155</t>
  </si>
  <si>
    <t>21905 0 00000000000000 0 20 0156</t>
  </si>
  <si>
    <t>21905 0 00000000000000 0 20 0157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</si>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</sst>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0"/>
      <name val="Calibri"/>
      <family val="2"/>
    </font>
    <font>
      <sz val="12"/>
      <name val="Times New Roman"/>
      <family val="1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52" applyFont="1" applyFill="1" applyAlignment="1">
      <alignment horizont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4" fillId="0" borderId="10" xfId="52" applyFont="1" applyFill="1" applyBorder="1" applyAlignment="1">
      <alignment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164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58" applyNumberFormat="1" applyFont="1" applyFill="1" applyBorder="1" applyAlignment="1">
      <alignment horizontal="center" vertical="center" wrapText="1"/>
    </xf>
    <xf numFmtId="164" fontId="6" fillId="0" borderId="10" xfId="58" applyNumberFormat="1" applyFont="1" applyFill="1" applyBorder="1" applyAlignment="1">
      <alignment horizontal="center" vertical="center" wrapText="1"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9" fontId="5" fillId="0" borderId="10" xfId="58" applyFont="1" applyFill="1" applyBorder="1" applyAlignment="1">
      <alignment horizontal="center" vertical="center" wrapText="1"/>
    </xf>
    <xf numFmtId="164" fontId="5" fillId="0" borderId="10" xfId="58" applyNumberFormat="1" applyFont="1" applyFill="1" applyBorder="1" applyAlignment="1">
      <alignment horizontal="center" vertical="center" wrapText="1"/>
    </xf>
    <xf numFmtId="9" fontId="6" fillId="0" borderId="10" xfId="58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</xf>
    <xf numFmtId="4" fontId="6" fillId="0" borderId="10" xfId="5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64" fontId="6" fillId="0" borderId="10" xfId="52" applyNumberFormat="1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5" fillId="0" borderId="10" xfId="52" applyNumberFormat="1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58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2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4"/>
  <sheetViews>
    <sheetView tabSelected="1" zoomScale="80" zoomScaleNormal="80" zoomScalePageLayoutView="0" workbookViewId="0" topLeftCell="B154">
      <selection activeCell="F62" sqref="F62"/>
    </sheetView>
  </sheetViews>
  <sheetFormatPr defaultColWidth="9.140625" defaultRowHeight="15"/>
  <cols>
    <col min="1" max="1" width="32.8515625" style="40" customWidth="1"/>
    <col min="2" max="2" width="24.28125" style="40" customWidth="1"/>
    <col min="3" max="3" width="23.28125" style="40" customWidth="1"/>
    <col min="4" max="4" width="38.28125" style="41" customWidth="1"/>
    <col min="5" max="5" width="6.8515625" style="42" customWidth="1"/>
    <col min="6" max="6" width="24.28125" style="43" customWidth="1"/>
    <col min="7" max="7" width="14.8515625" style="42" customWidth="1"/>
    <col min="8" max="8" width="14.00390625" style="42" customWidth="1"/>
    <col min="9" max="9" width="11.7109375" style="42" customWidth="1"/>
    <col min="10" max="10" width="10.28125" style="40" customWidth="1"/>
    <col min="11" max="11" width="10.7109375" style="40" customWidth="1"/>
    <col min="12" max="12" width="10.421875" style="40" customWidth="1"/>
    <col min="13" max="13" width="18.140625" style="40" customWidth="1"/>
    <col min="14" max="16384" width="9.140625" style="40" customWidth="1"/>
  </cols>
  <sheetData>
    <row r="1" ht="30.75" customHeight="1"/>
    <row r="2" spans="4:12" ht="123.75" customHeight="1">
      <c r="D2" s="40"/>
      <c r="E2" s="44"/>
      <c r="F2" s="44"/>
      <c r="G2" s="71" t="s">
        <v>152</v>
      </c>
      <c r="H2" s="71"/>
      <c r="I2" s="71"/>
      <c r="J2" s="71"/>
      <c r="K2" s="71"/>
      <c r="L2" s="71"/>
    </row>
    <row r="3" spans="1:12" ht="38.25" customHeight="1">
      <c r="A3" s="74" t="s">
        <v>346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3:12" ht="12.75">
      <c r="C4" s="4"/>
      <c r="D4" s="4"/>
      <c r="E4" s="1"/>
      <c r="F4" s="1"/>
      <c r="G4" s="1"/>
      <c r="H4" s="1"/>
      <c r="I4" s="1"/>
      <c r="J4" s="4"/>
      <c r="K4" s="4"/>
      <c r="L4" s="4"/>
    </row>
    <row r="5" spans="3:12" ht="15" customHeight="1">
      <c r="C5" s="7"/>
      <c r="D5" s="12"/>
      <c r="E5" s="8"/>
      <c r="F5" s="9"/>
      <c r="G5" s="8"/>
      <c r="H5" s="8"/>
      <c r="I5" s="8"/>
      <c r="J5" s="7"/>
      <c r="K5" s="73" t="s">
        <v>0</v>
      </c>
      <c r="L5" s="73"/>
    </row>
    <row r="6" spans="1:12" ht="39" customHeight="1">
      <c r="A6" s="75" t="s">
        <v>37</v>
      </c>
      <c r="B6" s="75" t="s">
        <v>38</v>
      </c>
      <c r="C6" s="72" t="s">
        <v>42</v>
      </c>
      <c r="D6" s="72"/>
      <c r="E6" s="72" t="s">
        <v>45</v>
      </c>
      <c r="F6" s="72"/>
      <c r="G6" s="72" t="s">
        <v>312</v>
      </c>
      <c r="H6" s="72" t="s">
        <v>313</v>
      </c>
      <c r="I6" s="72" t="s">
        <v>308</v>
      </c>
      <c r="J6" s="72" t="s">
        <v>310</v>
      </c>
      <c r="K6" s="72" t="s">
        <v>311</v>
      </c>
      <c r="L6" s="72" t="s">
        <v>309</v>
      </c>
    </row>
    <row r="7" spans="1:12" ht="100.5" customHeight="1">
      <c r="A7" s="75"/>
      <c r="B7" s="75"/>
      <c r="C7" s="55" t="s">
        <v>43</v>
      </c>
      <c r="D7" s="55" t="s">
        <v>44</v>
      </c>
      <c r="E7" s="55" t="s">
        <v>43</v>
      </c>
      <c r="F7" s="55" t="s">
        <v>46</v>
      </c>
      <c r="G7" s="72"/>
      <c r="H7" s="72"/>
      <c r="I7" s="72"/>
      <c r="J7" s="72"/>
      <c r="K7" s="72"/>
      <c r="L7" s="72"/>
    </row>
    <row r="8" spans="1:12" s="42" customFormat="1" ht="15" customHeight="1">
      <c r="A8" s="45">
        <v>1</v>
      </c>
      <c r="B8" s="45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28.5" customHeight="1">
      <c r="A9" s="39"/>
      <c r="B9" s="39"/>
      <c r="C9" s="23" t="s">
        <v>1</v>
      </c>
      <c r="D9" s="60" t="s">
        <v>2</v>
      </c>
      <c r="E9" s="2"/>
      <c r="F9" s="2"/>
      <c r="G9" s="6">
        <f>G10+G12+G17+G22+G25+G32+G36+G40+G43</f>
        <v>86887</v>
      </c>
      <c r="H9" s="6">
        <f>H10+H12+H17+H22+H25+H32+H36+H40+H43+H64</f>
        <v>63675.1</v>
      </c>
      <c r="I9" s="6">
        <f>I10+I12+I17+I22+I25+I32+I36+I40+I43+I64</f>
        <v>91216</v>
      </c>
      <c r="J9" s="6">
        <f>J10+J12+J17+J22+J25+J32+J36+J40+J43+J64</f>
        <v>94717</v>
      </c>
      <c r="K9" s="6">
        <f>K10+K12+K17+K22+K25+K32+K36+K40+K43+K64</f>
        <v>86122</v>
      </c>
      <c r="L9" s="6">
        <f>L10+L12+L17+L22+L25+L32+L36+L40+L43+L64</f>
        <v>84059</v>
      </c>
    </row>
    <row r="10" spans="1:12" ht="24" customHeight="1">
      <c r="A10" s="39"/>
      <c r="B10" s="39"/>
      <c r="C10" s="23" t="s">
        <v>3</v>
      </c>
      <c r="D10" s="60" t="s">
        <v>4</v>
      </c>
      <c r="E10" s="2"/>
      <c r="F10" s="2"/>
      <c r="G10" s="6">
        <f>G11</f>
        <v>78261</v>
      </c>
      <c r="H10" s="6">
        <f>H11</f>
        <v>57387.2</v>
      </c>
      <c r="I10" s="6">
        <f>I11</f>
        <v>82335</v>
      </c>
      <c r="J10" s="6">
        <f>J11</f>
        <v>86826</v>
      </c>
      <c r="K10" s="6">
        <f>K11</f>
        <v>78862</v>
      </c>
      <c r="L10" s="6">
        <f>L11</f>
        <v>76535</v>
      </c>
    </row>
    <row r="11" spans="1:12" ht="56.25" customHeight="1">
      <c r="A11" s="46" t="s">
        <v>178</v>
      </c>
      <c r="B11" s="46" t="s">
        <v>153</v>
      </c>
      <c r="C11" s="24" t="s">
        <v>5</v>
      </c>
      <c r="D11" s="61" t="s">
        <v>6</v>
      </c>
      <c r="E11" s="25">
        <v>182</v>
      </c>
      <c r="F11" s="25" t="s">
        <v>47</v>
      </c>
      <c r="G11" s="26">
        <v>78261</v>
      </c>
      <c r="H11" s="26">
        <v>57387.2</v>
      </c>
      <c r="I11" s="26">
        <v>82335</v>
      </c>
      <c r="J11" s="26">
        <v>86826</v>
      </c>
      <c r="K11" s="26">
        <v>78862</v>
      </c>
      <c r="L11" s="26">
        <v>76535</v>
      </c>
    </row>
    <row r="12" spans="1:12" ht="55.5" customHeight="1">
      <c r="A12" s="39"/>
      <c r="B12" s="46"/>
      <c r="C12" s="23" t="s">
        <v>7</v>
      </c>
      <c r="D12" s="60" t="s">
        <v>8</v>
      </c>
      <c r="E12" s="2"/>
      <c r="F12" s="2"/>
      <c r="G12" s="6">
        <f>G13+G14+G15+G16</f>
        <v>242</v>
      </c>
      <c r="H12" s="6">
        <f>H13+H14+H15+H16</f>
        <v>161.60000000000002</v>
      </c>
      <c r="I12" s="6">
        <f>I13+I14+I15+I16</f>
        <v>216</v>
      </c>
      <c r="J12" s="6">
        <f>J13+J14+J15+J16</f>
        <v>250</v>
      </c>
      <c r="K12" s="6">
        <f>K13+K14+K15+K16</f>
        <v>260</v>
      </c>
      <c r="L12" s="6">
        <f>L13+L14+L15+L16</f>
        <v>286</v>
      </c>
    </row>
    <row r="13" spans="1:12" ht="102.75" customHeight="1">
      <c r="A13" s="46" t="s">
        <v>179</v>
      </c>
      <c r="B13" s="46" t="s">
        <v>58</v>
      </c>
      <c r="C13" s="16" t="s">
        <v>201</v>
      </c>
      <c r="D13" s="62" t="s">
        <v>54</v>
      </c>
      <c r="E13" s="10">
        <v>100</v>
      </c>
      <c r="F13" s="10" t="s">
        <v>48</v>
      </c>
      <c r="G13" s="27">
        <v>110</v>
      </c>
      <c r="H13" s="27">
        <v>75.3</v>
      </c>
      <c r="I13" s="27">
        <v>100</v>
      </c>
      <c r="J13" s="27">
        <v>115</v>
      </c>
      <c r="K13" s="27">
        <v>119</v>
      </c>
      <c r="L13" s="27">
        <v>131</v>
      </c>
    </row>
    <row r="14" spans="1:12" ht="136.5" customHeight="1">
      <c r="A14" s="46" t="s">
        <v>180</v>
      </c>
      <c r="B14" s="46" t="s">
        <v>58</v>
      </c>
      <c r="C14" s="16" t="s">
        <v>202</v>
      </c>
      <c r="D14" s="62" t="s">
        <v>55</v>
      </c>
      <c r="E14" s="10">
        <v>100</v>
      </c>
      <c r="F14" s="10" t="s">
        <v>48</v>
      </c>
      <c r="G14" s="27">
        <v>1</v>
      </c>
      <c r="H14" s="27">
        <v>0.5</v>
      </c>
      <c r="I14" s="27">
        <v>1</v>
      </c>
      <c r="J14" s="27">
        <v>1</v>
      </c>
      <c r="K14" s="27">
        <v>1</v>
      </c>
      <c r="L14" s="27">
        <v>1</v>
      </c>
    </row>
    <row r="15" spans="1:12" ht="120.75" customHeight="1">
      <c r="A15" s="46" t="s">
        <v>181</v>
      </c>
      <c r="B15" s="46" t="s">
        <v>58</v>
      </c>
      <c r="C15" s="16" t="s">
        <v>203</v>
      </c>
      <c r="D15" s="62" t="s">
        <v>56</v>
      </c>
      <c r="E15" s="10">
        <v>100</v>
      </c>
      <c r="F15" s="10" t="s">
        <v>48</v>
      </c>
      <c r="G15" s="27">
        <v>155</v>
      </c>
      <c r="H15" s="27">
        <v>100.5</v>
      </c>
      <c r="I15" s="27">
        <v>135</v>
      </c>
      <c r="J15" s="27">
        <v>152</v>
      </c>
      <c r="K15" s="27">
        <v>158</v>
      </c>
      <c r="L15" s="27">
        <v>174</v>
      </c>
    </row>
    <row r="16" spans="1:12" ht="113.25" customHeight="1">
      <c r="A16" s="46" t="s">
        <v>182</v>
      </c>
      <c r="B16" s="46" t="s">
        <v>58</v>
      </c>
      <c r="C16" s="16" t="s">
        <v>204</v>
      </c>
      <c r="D16" s="62" t="s">
        <v>57</v>
      </c>
      <c r="E16" s="10">
        <v>100</v>
      </c>
      <c r="F16" s="25" t="s">
        <v>48</v>
      </c>
      <c r="G16" s="26">
        <v>-24</v>
      </c>
      <c r="H16" s="26">
        <v>-14.7</v>
      </c>
      <c r="I16" s="26">
        <v>-20</v>
      </c>
      <c r="J16" s="26">
        <v>-18</v>
      </c>
      <c r="K16" s="26">
        <v>-18</v>
      </c>
      <c r="L16" s="26">
        <v>-20</v>
      </c>
    </row>
    <row r="17" spans="1:12" ht="27" customHeight="1">
      <c r="A17" s="39"/>
      <c r="B17" s="46"/>
      <c r="C17" s="23" t="s">
        <v>9</v>
      </c>
      <c r="D17" s="60" t="s">
        <v>10</v>
      </c>
      <c r="E17" s="2"/>
      <c r="F17" s="2"/>
      <c r="G17" s="6">
        <f>G18+G19+G20+G21</f>
        <v>2453.4</v>
      </c>
      <c r="H17" s="6">
        <f>H18+H19+H20+H21</f>
        <v>3536.4</v>
      </c>
      <c r="I17" s="6">
        <f>I18+I19+I20+I21</f>
        <v>4178</v>
      </c>
      <c r="J17" s="6">
        <f>J18+J19+J20+J21</f>
        <v>3077</v>
      </c>
      <c r="K17" s="6">
        <f>K18+K19+K20+K21</f>
        <v>2512</v>
      </c>
      <c r="L17" s="6">
        <f>L18+L19+L20+L21</f>
        <v>2608</v>
      </c>
    </row>
    <row r="18" spans="1:12" ht="54" customHeight="1">
      <c r="A18" s="46" t="s">
        <v>183</v>
      </c>
      <c r="B18" s="46" t="s">
        <v>59</v>
      </c>
      <c r="C18" s="24" t="s">
        <v>11</v>
      </c>
      <c r="D18" s="61" t="s">
        <v>12</v>
      </c>
      <c r="E18" s="25">
        <v>182</v>
      </c>
      <c r="F18" s="25" t="s">
        <v>47</v>
      </c>
      <c r="G18" s="26">
        <v>1016.1</v>
      </c>
      <c r="H18" s="26">
        <v>1233.4</v>
      </c>
      <c r="I18" s="26">
        <v>1729</v>
      </c>
      <c r="J18" s="26">
        <v>2382</v>
      </c>
      <c r="K18" s="26">
        <v>2433</v>
      </c>
      <c r="L18" s="26">
        <v>2529</v>
      </c>
    </row>
    <row r="19" spans="1:12" ht="51.75" customHeight="1">
      <c r="A19" s="46" t="s">
        <v>184</v>
      </c>
      <c r="B19" s="46" t="s">
        <v>59</v>
      </c>
      <c r="C19" s="24" t="s">
        <v>34</v>
      </c>
      <c r="D19" s="61" t="s">
        <v>35</v>
      </c>
      <c r="E19" s="25">
        <v>182</v>
      </c>
      <c r="F19" s="25" t="s">
        <v>47</v>
      </c>
      <c r="G19" s="26">
        <v>1431</v>
      </c>
      <c r="H19" s="26">
        <v>1917.6</v>
      </c>
      <c r="I19" s="26">
        <v>2064</v>
      </c>
      <c r="J19" s="26">
        <v>684</v>
      </c>
      <c r="K19" s="26">
        <v>68</v>
      </c>
      <c r="L19" s="26">
        <v>68</v>
      </c>
    </row>
    <row r="20" spans="1:12" ht="54" customHeight="1">
      <c r="A20" s="46" t="s">
        <v>185</v>
      </c>
      <c r="B20" s="46" t="s">
        <v>59</v>
      </c>
      <c r="C20" s="24" t="s">
        <v>205</v>
      </c>
      <c r="D20" s="61" t="s">
        <v>36</v>
      </c>
      <c r="E20" s="25">
        <v>182</v>
      </c>
      <c r="F20" s="25" t="s">
        <v>47</v>
      </c>
      <c r="G20" s="26">
        <v>1</v>
      </c>
      <c r="H20" s="26">
        <v>376.4</v>
      </c>
      <c r="I20" s="26">
        <v>376</v>
      </c>
      <c r="J20" s="26">
        <v>2</v>
      </c>
      <c r="K20" s="26">
        <v>2</v>
      </c>
      <c r="L20" s="26">
        <v>2</v>
      </c>
    </row>
    <row r="21" spans="1:12" ht="61.5" customHeight="1">
      <c r="A21" s="46" t="s">
        <v>389</v>
      </c>
      <c r="B21" s="46" t="s">
        <v>59</v>
      </c>
      <c r="C21" s="24" t="s">
        <v>344</v>
      </c>
      <c r="D21" s="61" t="s">
        <v>345</v>
      </c>
      <c r="E21" s="25">
        <v>182</v>
      </c>
      <c r="F21" s="25" t="s">
        <v>47</v>
      </c>
      <c r="G21" s="26">
        <v>5.3</v>
      </c>
      <c r="H21" s="26">
        <v>9</v>
      </c>
      <c r="I21" s="26">
        <v>9</v>
      </c>
      <c r="J21" s="26">
        <v>9</v>
      </c>
      <c r="K21" s="26">
        <v>9</v>
      </c>
      <c r="L21" s="26">
        <v>9</v>
      </c>
    </row>
    <row r="22" spans="1:12" ht="21.75" customHeight="1">
      <c r="A22" s="39"/>
      <c r="B22" s="46"/>
      <c r="C22" s="23" t="s">
        <v>13</v>
      </c>
      <c r="D22" s="60" t="s">
        <v>14</v>
      </c>
      <c r="E22" s="2"/>
      <c r="F22" s="2"/>
      <c r="G22" s="6">
        <f>G23+G24</f>
        <v>1196</v>
      </c>
      <c r="H22" s="6">
        <f>H23+H24</f>
        <v>838.1</v>
      </c>
      <c r="I22" s="6">
        <f>I23+I24</f>
        <v>1196</v>
      </c>
      <c r="J22" s="6">
        <f>J23+J24</f>
        <v>1236</v>
      </c>
      <c r="K22" s="6">
        <f>K23+K24</f>
        <v>1287</v>
      </c>
      <c r="L22" s="6">
        <f>L23+L24</f>
        <v>1340</v>
      </c>
    </row>
    <row r="23" spans="1:12" ht="74.25" customHeight="1">
      <c r="A23" s="46" t="s">
        <v>186</v>
      </c>
      <c r="B23" s="46" t="s">
        <v>60</v>
      </c>
      <c r="C23" s="24" t="s">
        <v>39</v>
      </c>
      <c r="D23" s="61" t="s">
        <v>484</v>
      </c>
      <c r="E23" s="25">
        <v>182</v>
      </c>
      <c r="F23" s="25" t="s">
        <v>47</v>
      </c>
      <c r="G23" s="26">
        <v>1196</v>
      </c>
      <c r="H23" s="26">
        <v>838.1</v>
      </c>
      <c r="I23" s="26">
        <v>1196</v>
      </c>
      <c r="J23" s="26">
        <v>1236</v>
      </c>
      <c r="K23" s="26">
        <v>1287</v>
      </c>
      <c r="L23" s="26">
        <v>1340</v>
      </c>
    </row>
    <row r="24" spans="1:12" ht="114.75" customHeight="1" hidden="1">
      <c r="A24" s="46" t="s">
        <v>186</v>
      </c>
      <c r="B24" s="46" t="s">
        <v>60</v>
      </c>
      <c r="C24" s="24" t="s">
        <v>40</v>
      </c>
      <c r="D24" s="61" t="s">
        <v>41</v>
      </c>
      <c r="E24" s="25">
        <v>901</v>
      </c>
      <c r="F24" s="16" t="s">
        <v>49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</row>
    <row r="25" spans="1:12" ht="48.75" customHeight="1">
      <c r="A25" s="39"/>
      <c r="B25" s="46"/>
      <c r="C25" s="23" t="s">
        <v>15</v>
      </c>
      <c r="D25" s="60" t="s">
        <v>16</v>
      </c>
      <c r="E25" s="2"/>
      <c r="F25" s="2"/>
      <c r="G25" s="6">
        <f>G27+G29+G28+G26+G30+G31</f>
        <v>1861</v>
      </c>
      <c r="H25" s="6">
        <f>H27+H29+H28+H26+H30+H31</f>
        <v>959.5</v>
      </c>
      <c r="I25" s="6">
        <f>I27+I29+I28+I26+I30+I31</f>
        <v>2232</v>
      </c>
      <c r="J25" s="6">
        <f>J27+J29+J28+J26+J30+J31</f>
        <v>2359</v>
      </c>
      <c r="K25" s="6">
        <f>K27+K29+K28+K26+K30+K31</f>
        <v>2228</v>
      </c>
      <c r="L25" s="6">
        <f>L27+L29+L28+L26+L30+L31</f>
        <v>2289</v>
      </c>
    </row>
    <row r="26" spans="1:12" ht="114.75" customHeight="1" hidden="1">
      <c r="A26" s="46" t="s">
        <v>187</v>
      </c>
      <c r="B26" s="46" t="s">
        <v>63</v>
      </c>
      <c r="C26" s="28" t="s">
        <v>192</v>
      </c>
      <c r="D26" s="63" t="s">
        <v>193</v>
      </c>
      <c r="E26" s="10">
        <v>901</v>
      </c>
      <c r="F26" s="16" t="s">
        <v>49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ht="139.5" customHeight="1">
      <c r="A27" s="46" t="s">
        <v>187</v>
      </c>
      <c r="B27" s="46" t="s">
        <v>63</v>
      </c>
      <c r="C27" s="24" t="s">
        <v>61</v>
      </c>
      <c r="D27" s="59" t="s">
        <v>62</v>
      </c>
      <c r="E27" s="29">
        <v>901</v>
      </c>
      <c r="F27" s="16" t="s">
        <v>49</v>
      </c>
      <c r="G27" s="26">
        <v>746</v>
      </c>
      <c r="H27" s="26">
        <v>194</v>
      </c>
      <c r="I27" s="26">
        <v>1120</v>
      </c>
      <c r="J27" s="26">
        <v>1233</v>
      </c>
      <c r="K27" s="26">
        <v>1283</v>
      </c>
      <c r="L27" s="26">
        <v>1334</v>
      </c>
    </row>
    <row r="28" spans="1:12" ht="99.75" customHeight="1">
      <c r="A28" s="46" t="s">
        <v>188</v>
      </c>
      <c r="B28" s="30" t="s">
        <v>63</v>
      </c>
      <c r="C28" s="24" t="s">
        <v>189</v>
      </c>
      <c r="D28" s="59" t="s">
        <v>190</v>
      </c>
      <c r="E28" s="29">
        <v>901</v>
      </c>
      <c r="F28" s="70" t="s">
        <v>49</v>
      </c>
      <c r="G28" s="26">
        <v>16</v>
      </c>
      <c r="H28" s="26">
        <v>5.9</v>
      </c>
      <c r="I28" s="26">
        <v>13</v>
      </c>
      <c r="J28" s="26">
        <v>20</v>
      </c>
      <c r="K28" s="26">
        <v>24</v>
      </c>
      <c r="L28" s="26">
        <v>26</v>
      </c>
    </row>
    <row r="29" spans="1:12" ht="101.25" customHeight="1">
      <c r="A29" s="46" t="s">
        <v>191</v>
      </c>
      <c r="B29" s="30" t="s">
        <v>63</v>
      </c>
      <c r="C29" s="24" t="s">
        <v>64</v>
      </c>
      <c r="D29" s="64" t="s">
        <v>65</v>
      </c>
      <c r="E29" s="29">
        <v>901</v>
      </c>
      <c r="F29" s="70" t="s">
        <v>49</v>
      </c>
      <c r="G29" s="26">
        <v>1079</v>
      </c>
      <c r="H29" s="26">
        <v>759.6</v>
      </c>
      <c r="I29" s="26">
        <v>1079</v>
      </c>
      <c r="J29" s="26">
        <v>1086</v>
      </c>
      <c r="K29" s="26">
        <v>901</v>
      </c>
      <c r="L29" s="26">
        <v>909</v>
      </c>
    </row>
    <row r="30" spans="1:12" ht="114.75" customHeight="1" hidden="1">
      <c r="A30" s="46" t="s">
        <v>199</v>
      </c>
      <c r="B30" s="46" t="s">
        <v>63</v>
      </c>
      <c r="C30" s="24" t="s">
        <v>194</v>
      </c>
      <c r="D30" s="64" t="s">
        <v>195</v>
      </c>
      <c r="E30" s="29">
        <v>901</v>
      </c>
      <c r="F30" s="16" t="s">
        <v>49</v>
      </c>
      <c r="G30" s="26">
        <v>0</v>
      </c>
      <c r="H30" s="26"/>
      <c r="I30" s="26"/>
      <c r="J30" s="26">
        <v>0</v>
      </c>
      <c r="K30" s="26">
        <v>0</v>
      </c>
      <c r="L30" s="26">
        <v>0</v>
      </c>
    </row>
    <row r="31" spans="1:12" ht="105.75" customHeight="1">
      <c r="A31" s="46" t="s">
        <v>198</v>
      </c>
      <c r="B31" s="46" t="s">
        <v>63</v>
      </c>
      <c r="C31" s="24" t="s">
        <v>196</v>
      </c>
      <c r="D31" s="64" t="s">
        <v>197</v>
      </c>
      <c r="E31" s="29">
        <v>901</v>
      </c>
      <c r="F31" s="16" t="s">
        <v>49</v>
      </c>
      <c r="G31" s="26">
        <v>20</v>
      </c>
      <c r="H31" s="26">
        <v>0</v>
      </c>
      <c r="I31" s="26">
        <v>20</v>
      </c>
      <c r="J31" s="26">
        <v>20</v>
      </c>
      <c r="K31" s="26">
        <v>20</v>
      </c>
      <c r="L31" s="26">
        <v>20</v>
      </c>
    </row>
    <row r="32" spans="1:12" ht="33.75" customHeight="1">
      <c r="A32" s="39"/>
      <c r="B32" s="46"/>
      <c r="C32" s="23" t="s">
        <v>17</v>
      </c>
      <c r="D32" s="60" t="s">
        <v>18</v>
      </c>
      <c r="E32" s="2"/>
      <c r="F32" s="2"/>
      <c r="G32" s="6">
        <f>G33+G35+G34</f>
        <v>32</v>
      </c>
      <c r="H32" s="6">
        <f>H33+H35+H34</f>
        <v>-303.7</v>
      </c>
      <c r="I32" s="6">
        <f>I33+I35+I34</f>
        <v>-304</v>
      </c>
      <c r="J32" s="6">
        <f>J33+J35+J34</f>
        <v>67</v>
      </c>
      <c r="K32" s="6">
        <f>K33+K35+K34</f>
        <v>67</v>
      </c>
      <c r="L32" s="6">
        <f>L33+L35+L34</f>
        <v>67</v>
      </c>
    </row>
    <row r="33" spans="1:12" ht="73.5" customHeight="1">
      <c r="A33" s="46" t="s">
        <v>390</v>
      </c>
      <c r="B33" s="46" t="s">
        <v>66</v>
      </c>
      <c r="C33" s="24" t="s">
        <v>51</v>
      </c>
      <c r="D33" s="61" t="s">
        <v>52</v>
      </c>
      <c r="E33" s="51" t="s">
        <v>67</v>
      </c>
      <c r="F33" s="25" t="s">
        <v>314</v>
      </c>
      <c r="G33" s="26">
        <v>22</v>
      </c>
      <c r="H33" s="26">
        <v>-287.4</v>
      </c>
      <c r="I33" s="26">
        <v>-288</v>
      </c>
      <c r="J33" s="26">
        <v>52</v>
      </c>
      <c r="K33" s="26">
        <v>52</v>
      </c>
      <c r="L33" s="26">
        <v>52</v>
      </c>
    </row>
    <row r="34" spans="1:12" ht="74.25" customHeight="1">
      <c r="A34" s="46" t="s">
        <v>391</v>
      </c>
      <c r="B34" s="46" t="s">
        <v>66</v>
      </c>
      <c r="C34" s="24" t="s">
        <v>315</v>
      </c>
      <c r="D34" s="61" t="s">
        <v>316</v>
      </c>
      <c r="E34" s="51" t="s">
        <v>67</v>
      </c>
      <c r="F34" s="25" t="s">
        <v>314</v>
      </c>
      <c r="G34" s="26">
        <v>0</v>
      </c>
      <c r="H34" s="26">
        <v>5.4</v>
      </c>
      <c r="I34" s="26">
        <v>5</v>
      </c>
      <c r="J34" s="26">
        <v>5</v>
      </c>
      <c r="K34" s="26">
        <v>5</v>
      </c>
      <c r="L34" s="26">
        <v>5</v>
      </c>
    </row>
    <row r="35" spans="1:12" ht="81.75" customHeight="1">
      <c r="A35" s="46" t="s">
        <v>200</v>
      </c>
      <c r="B35" s="46" t="s">
        <v>66</v>
      </c>
      <c r="C35" s="24" t="s">
        <v>154</v>
      </c>
      <c r="D35" s="61" t="s">
        <v>53</v>
      </c>
      <c r="E35" s="51" t="s">
        <v>67</v>
      </c>
      <c r="F35" s="25" t="s">
        <v>50</v>
      </c>
      <c r="G35" s="26">
        <v>10</v>
      </c>
      <c r="H35" s="26">
        <v>-21.7</v>
      </c>
      <c r="I35" s="26">
        <v>-21</v>
      </c>
      <c r="J35" s="26">
        <v>10</v>
      </c>
      <c r="K35" s="26">
        <v>10</v>
      </c>
      <c r="L35" s="26">
        <v>10</v>
      </c>
    </row>
    <row r="36" spans="1:12" ht="33.75" customHeight="1">
      <c r="A36" s="39"/>
      <c r="B36" s="46"/>
      <c r="C36" s="23" t="s">
        <v>19</v>
      </c>
      <c r="D36" s="60" t="s">
        <v>20</v>
      </c>
      <c r="E36" s="2"/>
      <c r="F36" s="2"/>
      <c r="G36" s="6">
        <f>G37+G39+G38</f>
        <v>280</v>
      </c>
      <c r="H36" s="6">
        <f>H37+H39+H38</f>
        <v>394.7</v>
      </c>
      <c r="I36" s="6">
        <f>I37+I39+I38</f>
        <v>480</v>
      </c>
      <c r="J36" s="6">
        <f>J37+J39+J38</f>
        <v>289</v>
      </c>
      <c r="K36" s="6">
        <f>K37+K39+K38</f>
        <v>292</v>
      </c>
      <c r="L36" s="6">
        <f>L37+L39+L38</f>
        <v>295</v>
      </c>
    </row>
    <row r="37" spans="1:12" ht="87" customHeight="1">
      <c r="A37" s="46" t="s">
        <v>392</v>
      </c>
      <c r="B37" s="46" t="s">
        <v>68</v>
      </c>
      <c r="C37" s="24" t="s">
        <v>69</v>
      </c>
      <c r="D37" s="64" t="s">
        <v>72</v>
      </c>
      <c r="E37" s="25">
        <v>913</v>
      </c>
      <c r="F37" s="16" t="s">
        <v>73</v>
      </c>
      <c r="G37" s="26">
        <v>220</v>
      </c>
      <c r="H37" s="26">
        <v>67</v>
      </c>
      <c r="I37" s="26">
        <v>153</v>
      </c>
      <c r="J37" s="27">
        <v>209</v>
      </c>
      <c r="K37" s="27">
        <v>209</v>
      </c>
      <c r="L37" s="27">
        <v>209</v>
      </c>
    </row>
    <row r="38" spans="1:12" ht="92.25" customHeight="1">
      <c r="A38" s="46" t="s">
        <v>206</v>
      </c>
      <c r="B38" s="46" t="s">
        <v>68</v>
      </c>
      <c r="C38" s="24" t="s">
        <v>70</v>
      </c>
      <c r="D38" s="64" t="s">
        <v>71</v>
      </c>
      <c r="E38" s="25">
        <v>913</v>
      </c>
      <c r="F38" s="16" t="s">
        <v>73</v>
      </c>
      <c r="G38" s="26">
        <v>10</v>
      </c>
      <c r="H38" s="26">
        <v>1.4</v>
      </c>
      <c r="I38" s="26">
        <v>1</v>
      </c>
      <c r="J38" s="27">
        <v>2</v>
      </c>
      <c r="K38" s="27">
        <v>2</v>
      </c>
      <c r="L38" s="27">
        <v>2</v>
      </c>
    </row>
    <row r="39" spans="1:12" ht="110.25" customHeight="1">
      <c r="A39" s="46" t="s">
        <v>207</v>
      </c>
      <c r="B39" s="46" t="s">
        <v>68</v>
      </c>
      <c r="C39" s="24" t="s">
        <v>70</v>
      </c>
      <c r="D39" s="64" t="s">
        <v>71</v>
      </c>
      <c r="E39" s="25">
        <v>901</v>
      </c>
      <c r="F39" s="16" t="s">
        <v>49</v>
      </c>
      <c r="G39" s="26">
        <v>50</v>
      </c>
      <c r="H39" s="26">
        <v>326.3</v>
      </c>
      <c r="I39" s="26">
        <v>326</v>
      </c>
      <c r="J39" s="26">
        <v>78</v>
      </c>
      <c r="K39" s="26">
        <v>81</v>
      </c>
      <c r="L39" s="26">
        <v>84</v>
      </c>
    </row>
    <row r="40" spans="1:12" ht="32.25" customHeight="1">
      <c r="A40" s="39"/>
      <c r="B40" s="46"/>
      <c r="C40" s="23" t="s">
        <v>21</v>
      </c>
      <c r="D40" s="60" t="s">
        <v>22</v>
      </c>
      <c r="E40" s="2"/>
      <c r="F40" s="2"/>
      <c r="G40" s="6">
        <f>G41+G42</f>
        <v>2485.6</v>
      </c>
      <c r="H40" s="6">
        <f>H41+H42</f>
        <v>170.4</v>
      </c>
      <c r="I40" s="6">
        <f>I41+I42</f>
        <v>230</v>
      </c>
      <c r="J40" s="6">
        <f>J41+J42</f>
        <v>240</v>
      </c>
      <c r="K40" s="6">
        <f>K41+K42</f>
        <v>226</v>
      </c>
      <c r="L40" s="6">
        <f>L41+L42</f>
        <v>235</v>
      </c>
    </row>
    <row r="41" spans="1:12" ht="128.25" customHeight="1">
      <c r="A41" s="46" t="s">
        <v>393</v>
      </c>
      <c r="B41" s="46" t="s">
        <v>74</v>
      </c>
      <c r="C41" s="24" t="s">
        <v>75</v>
      </c>
      <c r="D41" s="59" t="s">
        <v>76</v>
      </c>
      <c r="E41" s="29">
        <v>901</v>
      </c>
      <c r="F41" s="16" t="s">
        <v>49</v>
      </c>
      <c r="G41" s="26">
        <v>2335.6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</row>
    <row r="42" spans="1:12" ht="105" customHeight="1">
      <c r="A42" s="46" t="s">
        <v>208</v>
      </c>
      <c r="B42" s="46" t="s">
        <v>74</v>
      </c>
      <c r="C42" s="24" t="s">
        <v>77</v>
      </c>
      <c r="D42" s="65" t="s">
        <v>78</v>
      </c>
      <c r="E42" s="25">
        <v>901</v>
      </c>
      <c r="F42" s="16" t="s">
        <v>49</v>
      </c>
      <c r="G42" s="26">
        <v>150</v>
      </c>
      <c r="H42" s="26">
        <v>170.4</v>
      </c>
      <c r="I42" s="26">
        <v>230</v>
      </c>
      <c r="J42" s="26">
        <v>240</v>
      </c>
      <c r="K42" s="26">
        <v>226</v>
      </c>
      <c r="L42" s="26">
        <v>235</v>
      </c>
    </row>
    <row r="43" spans="1:12" ht="24.75" customHeight="1">
      <c r="A43" s="46"/>
      <c r="B43" s="46"/>
      <c r="C43" s="23" t="s">
        <v>23</v>
      </c>
      <c r="D43" s="60" t="s">
        <v>24</v>
      </c>
      <c r="E43" s="2"/>
      <c r="F43" s="2"/>
      <c r="G43" s="6">
        <f>SUM(G44:G63)</f>
        <v>76</v>
      </c>
      <c r="H43" s="6">
        <f>SUM(H44:H63)</f>
        <v>528.8999999999999</v>
      </c>
      <c r="I43" s="6">
        <f>SUM(I44:I63)</f>
        <v>648.9999999999999</v>
      </c>
      <c r="J43" s="6">
        <f>SUM(J44:J63)</f>
        <v>373</v>
      </c>
      <c r="K43" s="6">
        <f>SUM(K44:K63)</f>
        <v>388</v>
      </c>
      <c r="L43" s="6">
        <f>SUM(L44:L63)</f>
        <v>404</v>
      </c>
    </row>
    <row r="44" spans="1:12" ht="94.5" customHeight="1">
      <c r="A44" s="46" t="s">
        <v>394</v>
      </c>
      <c r="B44" s="46" t="s">
        <v>79</v>
      </c>
      <c r="C44" s="24" t="s">
        <v>317</v>
      </c>
      <c r="D44" s="61" t="s">
        <v>319</v>
      </c>
      <c r="E44" s="51" t="s">
        <v>83</v>
      </c>
      <c r="F44" s="25" t="s">
        <v>82</v>
      </c>
      <c r="G44" s="26">
        <v>0</v>
      </c>
      <c r="H44" s="26">
        <v>7.8</v>
      </c>
      <c r="I44" s="26">
        <v>7.8</v>
      </c>
      <c r="J44" s="26">
        <v>0</v>
      </c>
      <c r="K44" s="26">
        <v>0</v>
      </c>
      <c r="L44" s="26">
        <v>0</v>
      </c>
    </row>
    <row r="45" spans="1:12" ht="98.25" customHeight="1">
      <c r="A45" s="46" t="s">
        <v>209</v>
      </c>
      <c r="B45" s="46" t="s">
        <v>79</v>
      </c>
      <c r="C45" s="24" t="s">
        <v>317</v>
      </c>
      <c r="D45" s="61" t="s">
        <v>319</v>
      </c>
      <c r="E45" s="25">
        <v>141</v>
      </c>
      <c r="F45" s="52" t="s">
        <v>81</v>
      </c>
      <c r="G45" s="26">
        <v>0</v>
      </c>
      <c r="H45" s="26">
        <v>47</v>
      </c>
      <c r="I45" s="26">
        <v>47</v>
      </c>
      <c r="J45" s="26">
        <v>0</v>
      </c>
      <c r="K45" s="26">
        <v>0</v>
      </c>
      <c r="L45" s="26">
        <v>0</v>
      </c>
    </row>
    <row r="46" spans="1:12" ht="99.75" customHeight="1">
      <c r="A46" s="46" t="s">
        <v>210</v>
      </c>
      <c r="B46" s="46" t="s">
        <v>79</v>
      </c>
      <c r="C46" s="24" t="s">
        <v>318</v>
      </c>
      <c r="D46" s="58" t="s">
        <v>320</v>
      </c>
      <c r="E46" s="25">
        <v>182</v>
      </c>
      <c r="F46" s="25" t="s">
        <v>47</v>
      </c>
      <c r="G46" s="26">
        <v>0</v>
      </c>
      <c r="H46" s="26">
        <v>2</v>
      </c>
      <c r="I46" s="26">
        <v>2</v>
      </c>
      <c r="J46" s="26">
        <v>0</v>
      </c>
      <c r="K46" s="26">
        <v>0</v>
      </c>
      <c r="L46" s="26">
        <v>0</v>
      </c>
    </row>
    <row r="47" spans="1:12" ht="87.75" customHeight="1">
      <c r="A47" s="46" t="s">
        <v>211</v>
      </c>
      <c r="B47" s="46" t="s">
        <v>79</v>
      </c>
      <c r="C47" s="24" t="s">
        <v>317</v>
      </c>
      <c r="D47" s="58" t="s">
        <v>319</v>
      </c>
      <c r="E47" s="25">
        <v>188</v>
      </c>
      <c r="F47" s="10" t="s">
        <v>80</v>
      </c>
      <c r="G47" s="26">
        <v>0</v>
      </c>
      <c r="H47" s="26">
        <v>277.2</v>
      </c>
      <c r="I47" s="26">
        <v>351</v>
      </c>
      <c r="J47" s="26">
        <v>85</v>
      </c>
      <c r="K47" s="26">
        <v>34</v>
      </c>
      <c r="L47" s="26">
        <v>11</v>
      </c>
    </row>
    <row r="48" spans="1:12" ht="90" customHeight="1">
      <c r="A48" s="46" t="s">
        <v>212</v>
      </c>
      <c r="B48" s="46" t="s">
        <v>79</v>
      </c>
      <c r="C48" s="24" t="s">
        <v>317</v>
      </c>
      <c r="D48" s="58" t="s">
        <v>319</v>
      </c>
      <c r="E48" s="25">
        <v>322</v>
      </c>
      <c r="F48" s="52" t="s">
        <v>321</v>
      </c>
      <c r="G48" s="26">
        <v>0</v>
      </c>
      <c r="H48" s="26">
        <v>18.4</v>
      </c>
      <c r="I48" s="26">
        <v>27</v>
      </c>
      <c r="J48" s="26">
        <v>20</v>
      </c>
      <c r="K48" s="26">
        <v>20</v>
      </c>
      <c r="L48" s="26">
        <v>20</v>
      </c>
    </row>
    <row r="49" spans="1:12" ht="89.25" customHeight="1">
      <c r="A49" s="46" t="s">
        <v>213</v>
      </c>
      <c r="B49" s="46" t="s">
        <v>79</v>
      </c>
      <c r="C49" s="24" t="s">
        <v>317</v>
      </c>
      <c r="D49" s="58" t="s">
        <v>319</v>
      </c>
      <c r="E49" s="25">
        <v>818</v>
      </c>
      <c r="F49" s="10" t="s">
        <v>85</v>
      </c>
      <c r="G49" s="26">
        <v>0</v>
      </c>
      <c r="H49" s="26">
        <v>1</v>
      </c>
      <c r="I49" s="26">
        <v>1</v>
      </c>
      <c r="J49" s="26">
        <v>1</v>
      </c>
      <c r="K49" s="26">
        <v>0</v>
      </c>
      <c r="L49" s="26">
        <v>0</v>
      </c>
    </row>
    <row r="50" spans="1:12" ht="116.25" customHeight="1">
      <c r="A50" s="46" t="s">
        <v>214</v>
      </c>
      <c r="B50" s="46" t="s">
        <v>79</v>
      </c>
      <c r="C50" s="24" t="s">
        <v>323</v>
      </c>
      <c r="D50" s="58" t="s">
        <v>324</v>
      </c>
      <c r="E50" s="25">
        <v>825</v>
      </c>
      <c r="F50" s="52" t="s">
        <v>322</v>
      </c>
      <c r="G50" s="26">
        <v>4</v>
      </c>
      <c r="H50" s="26">
        <v>4.5</v>
      </c>
      <c r="I50" s="26">
        <v>5</v>
      </c>
      <c r="J50" s="26">
        <v>10</v>
      </c>
      <c r="K50" s="26">
        <v>15</v>
      </c>
      <c r="L50" s="26">
        <v>18</v>
      </c>
    </row>
    <row r="51" spans="1:12" ht="160.5" customHeight="1">
      <c r="A51" s="46" t="s">
        <v>215</v>
      </c>
      <c r="B51" s="46" t="s">
        <v>79</v>
      </c>
      <c r="C51" s="24" t="s">
        <v>325</v>
      </c>
      <c r="D51" s="58" t="s">
        <v>326</v>
      </c>
      <c r="E51" s="25">
        <v>825</v>
      </c>
      <c r="F51" s="52" t="s">
        <v>322</v>
      </c>
      <c r="G51" s="26">
        <v>2</v>
      </c>
      <c r="H51" s="26">
        <v>2</v>
      </c>
      <c r="I51" s="26">
        <v>3</v>
      </c>
      <c r="J51" s="26">
        <v>10</v>
      </c>
      <c r="K51" s="26">
        <v>15</v>
      </c>
      <c r="L51" s="26">
        <v>20</v>
      </c>
    </row>
    <row r="52" spans="1:12" ht="126" customHeight="1">
      <c r="A52" s="46" t="s">
        <v>216</v>
      </c>
      <c r="B52" s="46" t="s">
        <v>79</v>
      </c>
      <c r="C52" s="24" t="s">
        <v>327</v>
      </c>
      <c r="D52" s="58" t="s">
        <v>328</v>
      </c>
      <c r="E52" s="25">
        <v>825</v>
      </c>
      <c r="F52" s="52" t="s">
        <v>322</v>
      </c>
      <c r="G52" s="26">
        <v>17</v>
      </c>
      <c r="H52" s="26">
        <v>20</v>
      </c>
      <c r="I52" s="26">
        <v>20</v>
      </c>
      <c r="J52" s="26">
        <v>30</v>
      </c>
      <c r="K52" s="26">
        <v>35</v>
      </c>
      <c r="L52" s="26">
        <v>39</v>
      </c>
    </row>
    <row r="53" spans="1:12" ht="133.5" customHeight="1">
      <c r="A53" s="46" t="s">
        <v>217</v>
      </c>
      <c r="B53" s="46" t="s">
        <v>79</v>
      </c>
      <c r="C53" s="24" t="s">
        <v>329</v>
      </c>
      <c r="D53" s="58" t="s">
        <v>330</v>
      </c>
      <c r="E53" s="25">
        <v>825</v>
      </c>
      <c r="F53" s="52" t="s">
        <v>322</v>
      </c>
      <c r="G53" s="26">
        <v>8</v>
      </c>
      <c r="H53" s="26">
        <v>8</v>
      </c>
      <c r="I53" s="26">
        <v>29</v>
      </c>
      <c r="J53" s="26">
        <v>40</v>
      </c>
      <c r="K53" s="26">
        <v>50</v>
      </c>
      <c r="L53" s="26">
        <v>55</v>
      </c>
    </row>
    <row r="54" spans="1:12" ht="159.75" customHeight="1">
      <c r="A54" s="46" t="s">
        <v>218</v>
      </c>
      <c r="B54" s="46" t="s">
        <v>79</v>
      </c>
      <c r="C54" s="24" t="s">
        <v>331</v>
      </c>
      <c r="D54" s="58" t="s">
        <v>332</v>
      </c>
      <c r="E54" s="25">
        <v>825</v>
      </c>
      <c r="F54" s="52" t="s">
        <v>322</v>
      </c>
      <c r="G54" s="26">
        <v>14</v>
      </c>
      <c r="H54" s="26">
        <v>37.5</v>
      </c>
      <c r="I54" s="26">
        <v>40</v>
      </c>
      <c r="J54" s="26">
        <v>40</v>
      </c>
      <c r="K54" s="26">
        <v>60</v>
      </c>
      <c r="L54" s="26">
        <v>70</v>
      </c>
    </row>
    <row r="55" spans="1:12" ht="174" customHeight="1">
      <c r="A55" s="46" t="s">
        <v>219</v>
      </c>
      <c r="B55" s="46" t="s">
        <v>79</v>
      </c>
      <c r="C55" s="24" t="s">
        <v>333</v>
      </c>
      <c r="D55" s="58" t="s">
        <v>334</v>
      </c>
      <c r="E55" s="25">
        <v>825</v>
      </c>
      <c r="F55" s="52" t="s">
        <v>322</v>
      </c>
      <c r="G55" s="26">
        <v>1.3</v>
      </c>
      <c r="H55" s="26">
        <v>3.4</v>
      </c>
      <c r="I55" s="26">
        <v>4</v>
      </c>
      <c r="J55" s="26">
        <v>4</v>
      </c>
      <c r="K55" s="26">
        <v>8</v>
      </c>
      <c r="L55" s="26">
        <v>9</v>
      </c>
    </row>
    <row r="56" spans="1:12" ht="129.75" customHeight="1">
      <c r="A56" s="46" t="s">
        <v>220</v>
      </c>
      <c r="B56" s="46" t="s">
        <v>79</v>
      </c>
      <c r="C56" s="24" t="s">
        <v>335</v>
      </c>
      <c r="D56" s="58" t="s">
        <v>336</v>
      </c>
      <c r="E56" s="25">
        <v>825</v>
      </c>
      <c r="F56" s="52" t="s">
        <v>322</v>
      </c>
      <c r="G56" s="26">
        <v>0.5</v>
      </c>
      <c r="H56" s="26">
        <v>1</v>
      </c>
      <c r="I56" s="26">
        <v>1</v>
      </c>
      <c r="J56" s="26">
        <v>1</v>
      </c>
      <c r="K56" s="26">
        <v>3</v>
      </c>
      <c r="L56" s="26">
        <v>4</v>
      </c>
    </row>
    <row r="57" spans="1:12" ht="114.75" customHeight="1">
      <c r="A57" s="46" t="s">
        <v>221</v>
      </c>
      <c r="B57" s="46" t="s">
        <v>79</v>
      </c>
      <c r="C57" s="24" t="s">
        <v>337</v>
      </c>
      <c r="D57" s="58" t="s">
        <v>338</v>
      </c>
      <c r="E57" s="25">
        <v>825</v>
      </c>
      <c r="F57" s="52" t="s">
        <v>322</v>
      </c>
      <c r="G57" s="26">
        <v>10.1</v>
      </c>
      <c r="H57" s="26">
        <v>57.9</v>
      </c>
      <c r="I57" s="26">
        <v>60</v>
      </c>
      <c r="J57" s="26">
        <v>60</v>
      </c>
      <c r="K57" s="26">
        <v>65</v>
      </c>
      <c r="L57" s="26">
        <v>68</v>
      </c>
    </row>
    <row r="58" spans="1:12" ht="129" customHeight="1">
      <c r="A58" s="46" t="s">
        <v>226</v>
      </c>
      <c r="B58" s="46" t="s">
        <v>79</v>
      </c>
      <c r="C58" s="24" t="s">
        <v>339</v>
      </c>
      <c r="D58" s="58" t="s">
        <v>485</v>
      </c>
      <c r="E58" s="25">
        <v>825</v>
      </c>
      <c r="F58" s="52" t="s">
        <v>322</v>
      </c>
      <c r="G58" s="26">
        <v>6</v>
      </c>
      <c r="H58" s="26">
        <v>21.3</v>
      </c>
      <c r="I58" s="26">
        <v>30</v>
      </c>
      <c r="J58" s="26">
        <v>50</v>
      </c>
      <c r="K58" s="26">
        <v>55</v>
      </c>
      <c r="L58" s="26">
        <v>60</v>
      </c>
    </row>
    <row r="59" spans="1:12" ht="116.25" customHeight="1">
      <c r="A59" s="46" t="s">
        <v>225</v>
      </c>
      <c r="B59" s="46" t="s">
        <v>79</v>
      </c>
      <c r="C59" s="24" t="s">
        <v>323</v>
      </c>
      <c r="D59" s="58" t="s">
        <v>324</v>
      </c>
      <c r="E59" s="51" t="s">
        <v>148</v>
      </c>
      <c r="F59" s="18" t="s">
        <v>101</v>
      </c>
      <c r="G59" s="26">
        <v>2.4</v>
      </c>
      <c r="H59" s="26">
        <v>2.4</v>
      </c>
      <c r="I59" s="26">
        <v>3</v>
      </c>
      <c r="J59" s="26">
        <v>5</v>
      </c>
      <c r="K59" s="26">
        <v>7</v>
      </c>
      <c r="L59" s="26">
        <v>8</v>
      </c>
    </row>
    <row r="60" spans="1:12" ht="158.25" customHeight="1">
      <c r="A60" s="46" t="s">
        <v>222</v>
      </c>
      <c r="B60" s="46" t="s">
        <v>79</v>
      </c>
      <c r="C60" s="24" t="s">
        <v>325</v>
      </c>
      <c r="D60" s="58" t="s">
        <v>326</v>
      </c>
      <c r="E60" s="51" t="s">
        <v>148</v>
      </c>
      <c r="F60" s="18" t="s">
        <v>101</v>
      </c>
      <c r="G60" s="26">
        <v>2.2</v>
      </c>
      <c r="H60" s="26">
        <v>2.3</v>
      </c>
      <c r="I60" s="26">
        <v>3</v>
      </c>
      <c r="J60" s="26">
        <v>15</v>
      </c>
      <c r="K60" s="26">
        <v>19</v>
      </c>
      <c r="L60" s="26">
        <v>20</v>
      </c>
    </row>
    <row r="61" spans="1:12" ht="111.75" customHeight="1">
      <c r="A61" s="46" t="s">
        <v>223</v>
      </c>
      <c r="B61" s="46" t="s">
        <v>79</v>
      </c>
      <c r="C61" s="24" t="s">
        <v>340</v>
      </c>
      <c r="D61" s="58" t="s">
        <v>341</v>
      </c>
      <c r="E61" s="51" t="s">
        <v>86</v>
      </c>
      <c r="F61" s="16" t="s">
        <v>49</v>
      </c>
      <c r="G61" s="26">
        <v>0.3</v>
      </c>
      <c r="H61" s="26">
        <v>0.3</v>
      </c>
      <c r="I61" s="26">
        <v>0.3</v>
      </c>
      <c r="J61" s="26">
        <v>0</v>
      </c>
      <c r="K61" s="26">
        <v>0</v>
      </c>
      <c r="L61" s="26">
        <v>0</v>
      </c>
    </row>
    <row r="62" spans="1:12" ht="113.25" customHeight="1">
      <c r="A62" s="46" t="s">
        <v>395</v>
      </c>
      <c r="B62" s="46" t="s">
        <v>79</v>
      </c>
      <c r="C62" s="24" t="s">
        <v>342</v>
      </c>
      <c r="D62" s="58" t="s">
        <v>343</v>
      </c>
      <c r="E62" s="51" t="s">
        <v>86</v>
      </c>
      <c r="F62" s="16" t="s">
        <v>49</v>
      </c>
      <c r="G62" s="26">
        <v>4.2</v>
      </c>
      <c r="H62" s="26">
        <v>4.3</v>
      </c>
      <c r="I62" s="26">
        <v>4.3</v>
      </c>
      <c r="J62" s="26">
        <v>2</v>
      </c>
      <c r="K62" s="26">
        <v>2</v>
      </c>
      <c r="L62" s="26">
        <v>2</v>
      </c>
    </row>
    <row r="63" spans="1:12" ht="101.25" customHeight="1">
      <c r="A63" s="46" t="s">
        <v>224</v>
      </c>
      <c r="B63" s="46" t="s">
        <v>79</v>
      </c>
      <c r="C63" s="24" t="s">
        <v>317</v>
      </c>
      <c r="D63" s="61" t="s">
        <v>319</v>
      </c>
      <c r="E63" s="51" t="s">
        <v>86</v>
      </c>
      <c r="F63" s="70" t="s">
        <v>49</v>
      </c>
      <c r="G63" s="26">
        <v>4</v>
      </c>
      <c r="H63" s="26">
        <v>10.6</v>
      </c>
      <c r="I63" s="26">
        <v>10.6</v>
      </c>
      <c r="J63" s="26">
        <v>0</v>
      </c>
      <c r="K63" s="26">
        <v>0</v>
      </c>
      <c r="L63" s="26">
        <v>0</v>
      </c>
    </row>
    <row r="64" spans="1:12" s="48" customFormat="1" ht="24.75" customHeight="1">
      <c r="A64" s="47"/>
      <c r="B64" s="47"/>
      <c r="C64" s="23" t="s">
        <v>281</v>
      </c>
      <c r="D64" s="60" t="s">
        <v>282</v>
      </c>
      <c r="E64" s="53"/>
      <c r="F64" s="56"/>
      <c r="G64" s="6">
        <f>SUM(G65)</f>
        <v>0</v>
      </c>
      <c r="H64" s="6">
        <f>SUM(H65)</f>
        <v>2</v>
      </c>
      <c r="I64" s="6">
        <f>SUM(I65)</f>
        <v>4</v>
      </c>
      <c r="J64" s="6">
        <f>SUM(J65)</f>
        <v>0</v>
      </c>
      <c r="K64" s="6">
        <f>SUM(K65)</f>
        <v>0</v>
      </c>
      <c r="L64" s="6">
        <f>SUM(L65)</f>
        <v>0</v>
      </c>
    </row>
    <row r="65" spans="1:12" ht="95.25" customHeight="1">
      <c r="A65" s="46" t="s">
        <v>396</v>
      </c>
      <c r="B65" s="46" t="s">
        <v>285</v>
      </c>
      <c r="C65" s="24" t="s">
        <v>283</v>
      </c>
      <c r="D65" s="61" t="s">
        <v>284</v>
      </c>
      <c r="E65" s="51" t="s">
        <v>279</v>
      </c>
      <c r="F65" s="16" t="s">
        <v>73</v>
      </c>
      <c r="G65" s="26">
        <v>0</v>
      </c>
      <c r="H65" s="26">
        <v>2</v>
      </c>
      <c r="I65" s="26">
        <v>4</v>
      </c>
      <c r="J65" s="26">
        <v>0</v>
      </c>
      <c r="K65" s="26">
        <v>0</v>
      </c>
      <c r="L65" s="26">
        <v>0</v>
      </c>
    </row>
    <row r="66" spans="1:12" ht="35.25" customHeight="1">
      <c r="A66" s="46"/>
      <c r="B66" s="46"/>
      <c r="C66" s="23" t="s">
        <v>25</v>
      </c>
      <c r="D66" s="60" t="s">
        <v>26</v>
      </c>
      <c r="E66" s="2"/>
      <c r="F66" s="2"/>
      <c r="G66" s="14">
        <f aca="true" t="shared" si="0" ref="G66:L66">G67+G176</f>
        <v>600265.7600000001</v>
      </c>
      <c r="H66" s="14">
        <f t="shared" si="0"/>
        <v>457313.0599999999</v>
      </c>
      <c r="I66" s="14">
        <f t="shared" si="0"/>
        <v>600265.7600000001</v>
      </c>
      <c r="J66" s="14">
        <f t="shared" si="0"/>
        <v>565925.8000000002</v>
      </c>
      <c r="K66" s="14">
        <f t="shared" si="0"/>
        <v>484905.1000000001</v>
      </c>
      <c r="L66" s="14">
        <f t="shared" si="0"/>
        <v>524505.2000000001</v>
      </c>
    </row>
    <row r="67" spans="1:12" ht="42" customHeight="1">
      <c r="A67" s="46"/>
      <c r="B67" s="46"/>
      <c r="C67" s="5" t="s">
        <v>27</v>
      </c>
      <c r="D67" s="66" t="s">
        <v>28</v>
      </c>
      <c r="E67" s="3"/>
      <c r="F67" s="3"/>
      <c r="G67" s="11">
        <f aca="true" t="shared" si="1" ref="G67:L67">G68+G71+G124+G160</f>
        <v>602141.2000000001</v>
      </c>
      <c r="H67" s="11">
        <f t="shared" si="1"/>
        <v>459188.4999999999</v>
      </c>
      <c r="I67" s="11">
        <f t="shared" si="1"/>
        <v>602141.2000000001</v>
      </c>
      <c r="J67" s="11">
        <f t="shared" si="1"/>
        <v>565925.8000000002</v>
      </c>
      <c r="K67" s="11">
        <f t="shared" si="1"/>
        <v>484905.1000000001</v>
      </c>
      <c r="L67" s="11">
        <f t="shared" si="1"/>
        <v>524505.2000000001</v>
      </c>
    </row>
    <row r="68" spans="1:12" s="48" customFormat="1" ht="30.75" customHeight="1">
      <c r="A68" s="47"/>
      <c r="B68" s="47"/>
      <c r="C68" s="5" t="s">
        <v>155</v>
      </c>
      <c r="D68" s="66" t="s">
        <v>29</v>
      </c>
      <c r="E68" s="3"/>
      <c r="F68" s="3"/>
      <c r="G68" s="11">
        <f>SUM(G69:G70)</f>
        <v>102858.6</v>
      </c>
      <c r="H68" s="11">
        <f>SUM(H69:H70)</f>
        <v>77144.1</v>
      </c>
      <c r="I68" s="11">
        <f>SUM(I69:I70)</f>
        <v>102858.6</v>
      </c>
      <c r="J68" s="11">
        <f>SUM(J69:J70)</f>
        <v>101364.8</v>
      </c>
      <c r="K68" s="11">
        <f>SUM(K69:K70)</f>
        <v>49246.2</v>
      </c>
      <c r="L68" s="11">
        <f>SUM(L69:L70)</f>
        <v>52177.6</v>
      </c>
    </row>
    <row r="69" spans="1:12" ht="93.75" customHeight="1">
      <c r="A69" s="46" t="s">
        <v>397</v>
      </c>
      <c r="B69" s="46" t="s">
        <v>89</v>
      </c>
      <c r="C69" s="17" t="s">
        <v>156</v>
      </c>
      <c r="D69" s="67" t="s">
        <v>87</v>
      </c>
      <c r="E69" s="18">
        <v>806</v>
      </c>
      <c r="F69" s="18" t="s">
        <v>88</v>
      </c>
      <c r="G69" s="19">
        <v>61032.3</v>
      </c>
      <c r="H69" s="19">
        <v>45774</v>
      </c>
      <c r="I69" s="19">
        <v>61032.3</v>
      </c>
      <c r="J69" s="54">
        <v>58528.5</v>
      </c>
      <c r="K69" s="54">
        <v>49246.2</v>
      </c>
      <c r="L69" s="54">
        <v>52177.6</v>
      </c>
    </row>
    <row r="70" spans="1:12" ht="97.5" customHeight="1">
      <c r="A70" s="46" t="s">
        <v>398</v>
      </c>
      <c r="B70" s="46" t="s">
        <v>89</v>
      </c>
      <c r="C70" s="17" t="s">
        <v>157</v>
      </c>
      <c r="D70" s="64" t="s">
        <v>90</v>
      </c>
      <c r="E70" s="18">
        <v>806</v>
      </c>
      <c r="F70" s="18" t="s">
        <v>88</v>
      </c>
      <c r="G70" s="19">
        <v>41826.3</v>
      </c>
      <c r="H70" s="19">
        <v>31370.1</v>
      </c>
      <c r="I70" s="19">
        <v>41826.3</v>
      </c>
      <c r="J70" s="54">
        <v>42836.3</v>
      </c>
      <c r="K70" s="54">
        <v>0</v>
      </c>
      <c r="L70" s="54">
        <v>0</v>
      </c>
    </row>
    <row r="71" spans="1:12" s="48" customFormat="1" ht="43.5" customHeight="1">
      <c r="A71" s="47"/>
      <c r="B71" s="47"/>
      <c r="C71" s="5" t="s">
        <v>158</v>
      </c>
      <c r="D71" s="68" t="s">
        <v>30</v>
      </c>
      <c r="E71" s="3"/>
      <c r="F71" s="3"/>
      <c r="G71" s="11">
        <f>SUM(G72:G123)</f>
        <v>77590.29999999999</v>
      </c>
      <c r="H71" s="11">
        <f>SUM(H72:H123)</f>
        <v>63169.999999999985</v>
      </c>
      <c r="I71" s="11">
        <f>SUM(I72:I123)</f>
        <v>77590.29999999999</v>
      </c>
      <c r="J71" s="11">
        <f>SUM(J72:J123)</f>
        <v>48697.1</v>
      </c>
      <c r="K71" s="11">
        <f>SUM(K72:K123)</f>
        <v>16914.9</v>
      </c>
      <c r="L71" s="11">
        <f>SUM(L72:L123)</f>
        <v>53766.600000000006</v>
      </c>
    </row>
    <row r="72" spans="1:13" s="48" customFormat="1" ht="117" customHeight="1">
      <c r="A72" s="46" t="s">
        <v>399</v>
      </c>
      <c r="B72" s="46" t="s">
        <v>89</v>
      </c>
      <c r="C72" s="17" t="s">
        <v>159</v>
      </c>
      <c r="D72" s="20" t="s">
        <v>347</v>
      </c>
      <c r="E72" s="18">
        <v>806</v>
      </c>
      <c r="F72" s="18" t="s">
        <v>88</v>
      </c>
      <c r="G72" s="19">
        <v>270.3</v>
      </c>
      <c r="H72" s="19">
        <v>0</v>
      </c>
      <c r="I72" s="19">
        <v>270.3</v>
      </c>
      <c r="J72" s="19">
        <v>0</v>
      </c>
      <c r="K72" s="19">
        <v>0</v>
      </c>
      <c r="L72" s="19">
        <v>0</v>
      </c>
      <c r="M72" s="57"/>
    </row>
    <row r="73" spans="1:12" s="48" customFormat="1" ht="87.75" customHeight="1">
      <c r="A73" s="46" t="s">
        <v>400</v>
      </c>
      <c r="B73" s="30" t="s">
        <v>89</v>
      </c>
      <c r="C73" s="17" t="s">
        <v>159</v>
      </c>
      <c r="D73" s="31" t="s">
        <v>254</v>
      </c>
      <c r="E73" s="18">
        <v>810</v>
      </c>
      <c r="F73" s="18" t="s">
        <v>84</v>
      </c>
      <c r="G73" s="19">
        <v>450</v>
      </c>
      <c r="H73" s="19">
        <v>378</v>
      </c>
      <c r="I73" s="19">
        <v>450</v>
      </c>
      <c r="J73" s="19">
        <v>0</v>
      </c>
      <c r="K73" s="19">
        <v>0</v>
      </c>
      <c r="L73" s="19">
        <v>0</v>
      </c>
    </row>
    <row r="74" spans="1:12" s="48" customFormat="1" ht="84.75" customHeight="1">
      <c r="A74" s="46" t="s">
        <v>227</v>
      </c>
      <c r="B74" s="30" t="s">
        <v>89</v>
      </c>
      <c r="C74" s="17" t="s">
        <v>291</v>
      </c>
      <c r="D74" s="31" t="s">
        <v>434</v>
      </c>
      <c r="E74" s="18">
        <v>813</v>
      </c>
      <c r="F74" s="18" t="s">
        <v>92</v>
      </c>
      <c r="G74" s="19">
        <v>0</v>
      </c>
      <c r="H74" s="19">
        <v>0</v>
      </c>
      <c r="I74" s="19">
        <v>0</v>
      </c>
      <c r="J74" s="19">
        <v>0</v>
      </c>
      <c r="K74" s="19">
        <v>61.9</v>
      </c>
      <c r="L74" s="19">
        <v>0</v>
      </c>
    </row>
    <row r="75" spans="1:12" s="48" customFormat="1" ht="84" customHeight="1">
      <c r="A75" s="46" t="s">
        <v>228</v>
      </c>
      <c r="B75" s="30" t="s">
        <v>89</v>
      </c>
      <c r="C75" s="17" t="s">
        <v>291</v>
      </c>
      <c r="D75" s="31" t="s">
        <v>435</v>
      </c>
      <c r="E75" s="18">
        <v>813</v>
      </c>
      <c r="F75" s="18" t="s">
        <v>92</v>
      </c>
      <c r="G75" s="19">
        <v>0</v>
      </c>
      <c r="H75" s="19">
        <v>0</v>
      </c>
      <c r="I75" s="19">
        <v>0</v>
      </c>
      <c r="J75" s="19">
        <v>0</v>
      </c>
      <c r="K75" s="19">
        <v>2001.3</v>
      </c>
      <c r="L75" s="19">
        <v>0</v>
      </c>
    </row>
    <row r="76" spans="1:12" s="48" customFormat="1" ht="111.75" customHeight="1">
      <c r="A76" s="46" t="s">
        <v>229</v>
      </c>
      <c r="B76" s="46" t="s">
        <v>89</v>
      </c>
      <c r="C76" s="17" t="s">
        <v>159</v>
      </c>
      <c r="D76" s="20" t="s">
        <v>349</v>
      </c>
      <c r="E76" s="18">
        <v>813</v>
      </c>
      <c r="F76" s="18" t="s">
        <v>92</v>
      </c>
      <c r="G76" s="19">
        <v>1974.1</v>
      </c>
      <c r="H76" s="19">
        <v>1514.8</v>
      </c>
      <c r="I76" s="19">
        <v>1974.1</v>
      </c>
      <c r="J76" s="19">
        <v>1853.1</v>
      </c>
      <c r="K76" s="19">
        <v>1853.1</v>
      </c>
      <c r="L76" s="19">
        <v>1853.1</v>
      </c>
    </row>
    <row r="77" spans="1:12" s="48" customFormat="1" ht="217.5" customHeight="1">
      <c r="A77" s="46" t="s">
        <v>286</v>
      </c>
      <c r="B77" s="46" t="s">
        <v>89</v>
      </c>
      <c r="C77" s="17" t="s">
        <v>159</v>
      </c>
      <c r="D77" s="20" t="s">
        <v>292</v>
      </c>
      <c r="E77" s="18">
        <v>813</v>
      </c>
      <c r="F77" s="18" t="s">
        <v>92</v>
      </c>
      <c r="G77" s="19">
        <v>95</v>
      </c>
      <c r="H77" s="19">
        <v>95</v>
      </c>
      <c r="I77" s="19">
        <v>95</v>
      </c>
      <c r="J77" s="19">
        <v>80</v>
      </c>
      <c r="K77" s="19">
        <v>80</v>
      </c>
      <c r="L77" s="19">
        <v>80</v>
      </c>
    </row>
    <row r="78" spans="1:12" s="48" customFormat="1" ht="215.25" customHeight="1">
      <c r="A78" s="46" t="s">
        <v>230</v>
      </c>
      <c r="B78" s="46" t="s">
        <v>89</v>
      </c>
      <c r="C78" s="17" t="s">
        <v>159</v>
      </c>
      <c r="D78" s="20" t="s">
        <v>348</v>
      </c>
      <c r="E78" s="18">
        <v>813</v>
      </c>
      <c r="F78" s="18" t="s">
        <v>92</v>
      </c>
      <c r="G78" s="19">
        <v>300</v>
      </c>
      <c r="H78" s="19">
        <v>300</v>
      </c>
      <c r="I78" s="19">
        <v>300</v>
      </c>
      <c r="J78" s="19">
        <v>300</v>
      </c>
      <c r="K78" s="19">
        <v>300</v>
      </c>
      <c r="L78" s="19">
        <v>300</v>
      </c>
    </row>
    <row r="79" spans="1:12" s="48" customFormat="1" ht="89.25" customHeight="1">
      <c r="A79" s="46" t="s">
        <v>231</v>
      </c>
      <c r="B79" s="46" t="s">
        <v>89</v>
      </c>
      <c r="C79" s="17" t="s">
        <v>175</v>
      </c>
      <c r="D79" s="20" t="s">
        <v>350</v>
      </c>
      <c r="E79" s="18">
        <v>814</v>
      </c>
      <c r="F79" s="18" t="s">
        <v>448</v>
      </c>
      <c r="G79" s="19">
        <v>167.8</v>
      </c>
      <c r="H79" s="19">
        <v>167.8</v>
      </c>
      <c r="I79" s="19">
        <v>167.8</v>
      </c>
      <c r="J79" s="19">
        <v>0</v>
      </c>
      <c r="K79" s="19">
        <v>0</v>
      </c>
      <c r="L79" s="19">
        <v>0</v>
      </c>
    </row>
    <row r="80" spans="1:12" s="48" customFormat="1" ht="86.25" customHeight="1">
      <c r="A80" s="46" t="s">
        <v>232</v>
      </c>
      <c r="B80" s="30" t="s">
        <v>89</v>
      </c>
      <c r="C80" s="17" t="s">
        <v>175</v>
      </c>
      <c r="D80" s="20" t="s">
        <v>350</v>
      </c>
      <c r="E80" s="18">
        <v>814</v>
      </c>
      <c r="F80" s="18" t="s">
        <v>448</v>
      </c>
      <c r="G80" s="19">
        <v>819.2</v>
      </c>
      <c r="H80" s="19">
        <v>819.2</v>
      </c>
      <c r="I80" s="19">
        <v>819.2</v>
      </c>
      <c r="J80" s="19">
        <v>0</v>
      </c>
      <c r="K80" s="19">
        <v>0</v>
      </c>
      <c r="L80" s="19">
        <v>0</v>
      </c>
    </row>
    <row r="81" spans="1:12" s="48" customFormat="1" ht="171.75" customHeight="1">
      <c r="A81" s="46" t="s">
        <v>233</v>
      </c>
      <c r="B81" s="46" t="s">
        <v>89</v>
      </c>
      <c r="C81" s="17" t="s">
        <v>160</v>
      </c>
      <c r="D81" s="20" t="s">
        <v>351</v>
      </c>
      <c r="E81" s="18">
        <v>814</v>
      </c>
      <c r="F81" s="18" t="s">
        <v>448</v>
      </c>
      <c r="G81" s="19">
        <v>42.8</v>
      </c>
      <c r="H81" s="19">
        <v>42.8</v>
      </c>
      <c r="I81" s="19">
        <v>42.8</v>
      </c>
      <c r="J81" s="19">
        <v>0</v>
      </c>
      <c r="K81" s="19">
        <v>0</v>
      </c>
      <c r="L81" s="19">
        <v>0</v>
      </c>
    </row>
    <row r="82" spans="1:12" s="48" customFormat="1" ht="173.25" customHeight="1">
      <c r="A82" s="46" t="s">
        <v>287</v>
      </c>
      <c r="B82" s="46" t="s">
        <v>89</v>
      </c>
      <c r="C82" s="17" t="s">
        <v>160</v>
      </c>
      <c r="D82" s="20" t="s">
        <v>352</v>
      </c>
      <c r="E82" s="18">
        <v>814</v>
      </c>
      <c r="F82" s="18" t="s">
        <v>448</v>
      </c>
      <c r="G82" s="19">
        <v>46.8</v>
      </c>
      <c r="H82" s="19">
        <v>46.8</v>
      </c>
      <c r="I82" s="19">
        <v>46.8</v>
      </c>
      <c r="J82" s="19">
        <v>0</v>
      </c>
      <c r="K82" s="19">
        <v>0</v>
      </c>
      <c r="L82" s="19">
        <v>0</v>
      </c>
    </row>
    <row r="83" spans="1:12" s="48" customFormat="1" ht="89.25" customHeight="1">
      <c r="A83" s="46" t="s">
        <v>234</v>
      </c>
      <c r="B83" s="30" t="s">
        <v>89</v>
      </c>
      <c r="C83" s="17" t="s">
        <v>160</v>
      </c>
      <c r="D83" s="31" t="s">
        <v>353</v>
      </c>
      <c r="E83" s="18">
        <v>814</v>
      </c>
      <c r="F83" s="18" t="s">
        <v>448</v>
      </c>
      <c r="G83" s="19">
        <v>100</v>
      </c>
      <c r="H83" s="19">
        <v>100</v>
      </c>
      <c r="I83" s="19">
        <v>100</v>
      </c>
      <c r="J83" s="19">
        <v>0</v>
      </c>
      <c r="K83" s="19">
        <v>0</v>
      </c>
      <c r="L83" s="19">
        <v>0</v>
      </c>
    </row>
    <row r="84" spans="1:12" s="48" customFormat="1" ht="135" customHeight="1">
      <c r="A84" s="46" t="s">
        <v>235</v>
      </c>
      <c r="B84" s="46" t="s">
        <v>89</v>
      </c>
      <c r="C84" s="17" t="s">
        <v>159</v>
      </c>
      <c r="D84" s="20" t="s">
        <v>93</v>
      </c>
      <c r="E84" s="18">
        <v>814</v>
      </c>
      <c r="F84" s="18" t="s">
        <v>448</v>
      </c>
      <c r="G84" s="19">
        <v>14568.6</v>
      </c>
      <c r="H84" s="19">
        <v>10198.1</v>
      </c>
      <c r="I84" s="19">
        <v>14568.6</v>
      </c>
      <c r="J84" s="19">
        <v>0</v>
      </c>
      <c r="K84" s="19">
        <v>0</v>
      </c>
      <c r="L84" s="19">
        <v>0</v>
      </c>
    </row>
    <row r="85" spans="1:12" s="48" customFormat="1" ht="91.5" customHeight="1">
      <c r="A85" s="46" t="s">
        <v>241</v>
      </c>
      <c r="B85" s="46" t="s">
        <v>89</v>
      </c>
      <c r="C85" s="17" t="s">
        <v>159</v>
      </c>
      <c r="D85" s="20" t="s">
        <v>293</v>
      </c>
      <c r="E85" s="18">
        <v>814</v>
      </c>
      <c r="F85" s="18" t="s">
        <v>448</v>
      </c>
      <c r="G85" s="19">
        <v>721.8</v>
      </c>
      <c r="H85" s="19">
        <v>510</v>
      </c>
      <c r="I85" s="19">
        <v>721.8</v>
      </c>
      <c r="J85" s="19">
        <v>721.8</v>
      </c>
      <c r="K85" s="19">
        <v>721.8</v>
      </c>
      <c r="L85" s="19">
        <v>721.8</v>
      </c>
    </row>
    <row r="86" spans="1:12" s="48" customFormat="1" ht="90.75" customHeight="1">
      <c r="A86" s="46" t="s">
        <v>238</v>
      </c>
      <c r="B86" s="30" t="s">
        <v>89</v>
      </c>
      <c r="C86" s="17" t="s">
        <v>159</v>
      </c>
      <c r="D86" s="20" t="s">
        <v>363</v>
      </c>
      <c r="E86" s="18">
        <v>815</v>
      </c>
      <c r="F86" s="18" t="s">
        <v>94</v>
      </c>
      <c r="G86" s="19">
        <v>671.7</v>
      </c>
      <c r="H86" s="19">
        <v>671.7</v>
      </c>
      <c r="I86" s="19">
        <v>671.7</v>
      </c>
      <c r="J86" s="19">
        <v>452</v>
      </c>
      <c r="K86" s="19">
        <v>307.3</v>
      </c>
      <c r="L86" s="19">
        <v>911.9</v>
      </c>
    </row>
    <row r="87" spans="1:12" s="48" customFormat="1" ht="115.5" customHeight="1">
      <c r="A87" s="46" t="s">
        <v>239</v>
      </c>
      <c r="B87" s="46" t="s">
        <v>89</v>
      </c>
      <c r="C87" s="17" t="s">
        <v>159</v>
      </c>
      <c r="D87" s="20" t="s">
        <v>95</v>
      </c>
      <c r="E87" s="18">
        <v>815</v>
      </c>
      <c r="F87" s="18" t="s">
        <v>94</v>
      </c>
      <c r="G87" s="19">
        <v>6942.9</v>
      </c>
      <c r="H87" s="19">
        <v>4628.5</v>
      </c>
      <c r="I87" s="19">
        <v>6942.9</v>
      </c>
      <c r="J87" s="19">
        <v>0</v>
      </c>
      <c r="K87" s="19">
        <v>0</v>
      </c>
      <c r="L87" s="19">
        <v>0</v>
      </c>
    </row>
    <row r="88" spans="1:12" s="48" customFormat="1" ht="87" customHeight="1">
      <c r="A88" s="46" t="s">
        <v>237</v>
      </c>
      <c r="B88" s="30" t="s">
        <v>89</v>
      </c>
      <c r="C88" s="17" t="s">
        <v>159</v>
      </c>
      <c r="D88" s="20" t="s">
        <v>96</v>
      </c>
      <c r="E88" s="18">
        <v>815</v>
      </c>
      <c r="F88" s="18" t="s">
        <v>94</v>
      </c>
      <c r="G88" s="19">
        <v>715.7</v>
      </c>
      <c r="H88" s="19">
        <v>477.1</v>
      </c>
      <c r="I88" s="19">
        <v>715.7</v>
      </c>
      <c r="J88" s="19">
        <v>733.9</v>
      </c>
      <c r="K88" s="19">
        <v>733.9</v>
      </c>
      <c r="L88" s="19">
        <v>733.9</v>
      </c>
    </row>
    <row r="89" spans="1:12" s="48" customFormat="1" ht="85.5" customHeight="1">
      <c r="A89" s="46" t="s">
        <v>240</v>
      </c>
      <c r="B89" s="30" t="s">
        <v>89</v>
      </c>
      <c r="C89" s="17" t="s">
        <v>159</v>
      </c>
      <c r="D89" s="20" t="s">
        <v>361</v>
      </c>
      <c r="E89" s="18">
        <v>815</v>
      </c>
      <c r="F89" s="18" t="s">
        <v>94</v>
      </c>
      <c r="G89" s="19">
        <v>2334.1</v>
      </c>
      <c r="H89" s="19">
        <v>2334.1</v>
      </c>
      <c r="I89" s="19">
        <v>2334.1</v>
      </c>
      <c r="J89" s="19">
        <v>0</v>
      </c>
      <c r="K89" s="19">
        <v>0</v>
      </c>
      <c r="L89" s="19">
        <v>0</v>
      </c>
    </row>
    <row r="90" spans="1:12" s="48" customFormat="1" ht="85.5" customHeight="1">
      <c r="A90" s="46" t="s">
        <v>244</v>
      </c>
      <c r="B90" s="30" t="s">
        <v>89</v>
      </c>
      <c r="C90" s="17" t="s">
        <v>159</v>
      </c>
      <c r="D90" s="31" t="s">
        <v>362</v>
      </c>
      <c r="E90" s="18">
        <v>815</v>
      </c>
      <c r="F90" s="18" t="s">
        <v>94</v>
      </c>
      <c r="G90" s="19">
        <v>1205.8</v>
      </c>
      <c r="H90" s="19">
        <v>1205.8</v>
      </c>
      <c r="I90" s="19">
        <v>1205.8</v>
      </c>
      <c r="J90" s="19">
        <v>0</v>
      </c>
      <c r="K90" s="19">
        <v>0</v>
      </c>
      <c r="L90" s="19">
        <v>0</v>
      </c>
    </row>
    <row r="91" spans="1:12" ht="85.5" customHeight="1">
      <c r="A91" s="46" t="s">
        <v>248</v>
      </c>
      <c r="B91" s="30" t="s">
        <v>89</v>
      </c>
      <c r="C91" s="17" t="s">
        <v>159</v>
      </c>
      <c r="D91" s="20" t="s">
        <v>364</v>
      </c>
      <c r="E91" s="16">
        <v>815</v>
      </c>
      <c r="F91" s="18" t="s">
        <v>94</v>
      </c>
      <c r="G91" s="49">
        <v>1736.5</v>
      </c>
      <c r="H91" s="49">
        <v>1736.5</v>
      </c>
      <c r="I91" s="49">
        <v>1736.5</v>
      </c>
      <c r="J91" s="49">
        <v>0</v>
      </c>
      <c r="K91" s="49">
        <v>0</v>
      </c>
      <c r="L91" s="49">
        <v>0</v>
      </c>
    </row>
    <row r="92" spans="1:12" ht="182.25" customHeight="1">
      <c r="A92" s="46" t="s">
        <v>245</v>
      </c>
      <c r="B92" s="46" t="s">
        <v>89</v>
      </c>
      <c r="C92" s="16" t="s">
        <v>236</v>
      </c>
      <c r="D92" s="64" t="s">
        <v>297</v>
      </c>
      <c r="E92" s="16">
        <v>815</v>
      </c>
      <c r="F92" s="18" t="s">
        <v>94</v>
      </c>
      <c r="G92" s="49">
        <v>2167.1</v>
      </c>
      <c r="H92" s="49">
        <v>774.1</v>
      </c>
      <c r="I92" s="49">
        <v>2167.1</v>
      </c>
      <c r="J92" s="49">
        <v>0</v>
      </c>
      <c r="K92" s="49">
        <v>0</v>
      </c>
      <c r="L92" s="49">
        <v>0</v>
      </c>
    </row>
    <row r="93" spans="1:12" ht="168.75" customHeight="1">
      <c r="A93" s="46" t="s">
        <v>246</v>
      </c>
      <c r="B93" s="46" t="s">
        <v>89</v>
      </c>
      <c r="C93" s="16" t="s">
        <v>236</v>
      </c>
      <c r="D93" s="59" t="s">
        <v>354</v>
      </c>
      <c r="E93" s="16">
        <v>815</v>
      </c>
      <c r="F93" s="18" t="s">
        <v>94</v>
      </c>
      <c r="G93" s="49">
        <v>67</v>
      </c>
      <c r="H93" s="49">
        <v>23.9</v>
      </c>
      <c r="I93" s="49">
        <v>67</v>
      </c>
      <c r="J93" s="49">
        <v>0</v>
      </c>
      <c r="K93" s="49">
        <v>0</v>
      </c>
      <c r="L93" s="49">
        <v>0</v>
      </c>
    </row>
    <row r="94" spans="1:12" ht="128.25" customHeight="1">
      <c r="A94" s="46" t="s">
        <v>247</v>
      </c>
      <c r="B94" s="46" t="s">
        <v>89</v>
      </c>
      <c r="C94" s="16" t="s">
        <v>236</v>
      </c>
      <c r="D94" s="59" t="s">
        <v>444</v>
      </c>
      <c r="E94" s="16">
        <v>815</v>
      </c>
      <c r="F94" s="18" t="s">
        <v>94</v>
      </c>
      <c r="G94" s="49">
        <v>0</v>
      </c>
      <c r="H94" s="49">
        <v>0</v>
      </c>
      <c r="I94" s="49">
        <v>0</v>
      </c>
      <c r="J94" s="49">
        <v>0</v>
      </c>
      <c r="K94" s="49">
        <v>1521.6</v>
      </c>
      <c r="L94" s="49">
        <v>0</v>
      </c>
    </row>
    <row r="95" spans="1:12" ht="141.75" customHeight="1">
      <c r="A95" s="46" t="s">
        <v>249</v>
      </c>
      <c r="B95" s="46" t="s">
        <v>89</v>
      </c>
      <c r="C95" s="16" t="s">
        <v>236</v>
      </c>
      <c r="D95" s="64" t="s">
        <v>443</v>
      </c>
      <c r="E95" s="16">
        <v>815</v>
      </c>
      <c r="F95" s="18" t="s">
        <v>94</v>
      </c>
      <c r="G95" s="49">
        <v>0</v>
      </c>
      <c r="H95" s="49">
        <v>0</v>
      </c>
      <c r="I95" s="49">
        <v>0</v>
      </c>
      <c r="J95" s="49">
        <v>0</v>
      </c>
      <c r="K95" s="49">
        <v>47.1</v>
      </c>
      <c r="L95" s="49">
        <v>0</v>
      </c>
    </row>
    <row r="96" spans="1:12" ht="144.75" customHeight="1">
      <c r="A96" s="46" t="s">
        <v>250</v>
      </c>
      <c r="B96" s="46" t="s">
        <v>89</v>
      </c>
      <c r="C96" s="17" t="s">
        <v>306</v>
      </c>
      <c r="D96" s="59" t="s">
        <v>298</v>
      </c>
      <c r="E96" s="16">
        <v>815</v>
      </c>
      <c r="F96" s="18" t="s">
        <v>94</v>
      </c>
      <c r="G96" s="49">
        <v>3312.2</v>
      </c>
      <c r="H96" s="49">
        <v>2166.8</v>
      </c>
      <c r="I96" s="49">
        <v>3312.2</v>
      </c>
      <c r="J96" s="49">
        <v>0</v>
      </c>
      <c r="K96" s="49">
        <v>0</v>
      </c>
      <c r="L96" s="49">
        <v>0</v>
      </c>
    </row>
    <row r="97" spans="1:12" ht="143.25" customHeight="1">
      <c r="A97" s="46" t="s">
        <v>252</v>
      </c>
      <c r="B97" s="46" t="s">
        <v>89</v>
      </c>
      <c r="C97" s="17" t="s">
        <v>306</v>
      </c>
      <c r="D97" s="59" t="s">
        <v>299</v>
      </c>
      <c r="E97" s="16">
        <v>815</v>
      </c>
      <c r="F97" s="18" t="s">
        <v>94</v>
      </c>
      <c r="G97" s="49">
        <v>102.4</v>
      </c>
      <c r="H97" s="49">
        <v>67</v>
      </c>
      <c r="I97" s="49">
        <v>102.4</v>
      </c>
      <c r="J97" s="49">
        <v>0</v>
      </c>
      <c r="K97" s="49">
        <v>0</v>
      </c>
      <c r="L97" s="49">
        <v>0</v>
      </c>
    </row>
    <row r="98" spans="1:12" ht="114" customHeight="1">
      <c r="A98" s="46" t="s">
        <v>251</v>
      </c>
      <c r="B98" s="46" t="s">
        <v>89</v>
      </c>
      <c r="C98" s="17" t="s">
        <v>306</v>
      </c>
      <c r="D98" s="59" t="s">
        <v>438</v>
      </c>
      <c r="E98" s="16">
        <v>815</v>
      </c>
      <c r="F98" s="18" t="s">
        <v>94</v>
      </c>
      <c r="G98" s="49">
        <v>0</v>
      </c>
      <c r="H98" s="49">
        <v>0</v>
      </c>
      <c r="I98" s="49">
        <v>0</v>
      </c>
      <c r="J98" s="49">
        <v>5527.7</v>
      </c>
      <c r="K98" s="49">
        <v>1536.9</v>
      </c>
      <c r="L98" s="49">
        <v>3033.5</v>
      </c>
    </row>
    <row r="99" spans="1:12" ht="113.25" customHeight="1">
      <c r="A99" s="46" t="s">
        <v>253</v>
      </c>
      <c r="B99" s="46" t="s">
        <v>89</v>
      </c>
      <c r="C99" s="17" t="s">
        <v>306</v>
      </c>
      <c r="D99" s="59" t="s">
        <v>438</v>
      </c>
      <c r="E99" s="16">
        <v>815</v>
      </c>
      <c r="F99" s="18" t="s">
        <v>94</v>
      </c>
      <c r="G99" s="49">
        <v>0</v>
      </c>
      <c r="H99" s="49">
        <v>0</v>
      </c>
      <c r="I99" s="49">
        <v>0</v>
      </c>
      <c r="J99" s="49">
        <v>171</v>
      </c>
      <c r="K99" s="49">
        <v>47.5</v>
      </c>
      <c r="L99" s="49">
        <v>93.8</v>
      </c>
    </row>
    <row r="100" spans="1:12" ht="87" customHeight="1">
      <c r="A100" s="46" t="s">
        <v>288</v>
      </c>
      <c r="B100" s="30" t="s">
        <v>89</v>
      </c>
      <c r="C100" s="17" t="s">
        <v>355</v>
      </c>
      <c r="D100" s="59" t="s">
        <v>356</v>
      </c>
      <c r="E100" s="16">
        <v>815</v>
      </c>
      <c r="F100" s="18" t="s">
        <v>94</v>
      </c>
      <c r="G100" s="49">
        <v>409.3</v>
      </c>
      <c r="H100" s="49">
        <v>136.3</v>
      </c>
      <c r="I100" s="49">
        <v>409.3</v>
      </c>
      <c r="J100" s="49">
        <v>960.4</v>
      </c>
      <c r="K100" s="49">
        <v>757.4</v>
      </c>
      <c r="L100" s="49">
        <v>723.2</v>
      </c>
    </row>
    <row r="101" spans="1:12" ht="87.75" customHeight="1">
      <c r="A101" s="46" t="s">
        <v>289</v>
      </c>
      <c r="B101" s="30" t="s">
        <v>89</v>
      </c>
      <c r="C101" s="17" t="s">
        <v>355</v>
      </c>
      <c r="D101" s="59" t="s">
        <v>357</v>
      </c>
      <c r="E101" s="16">
        <v>815</v>
      </c>
      <c r="F101" s="18" t="s">
        <v>94</v>
      </c>
      <c r="G101" s="49">
        <v>1998.4</v>
      </c>
      <c r="H101" s="49">
        <v>665.5</v>
      </c>
      <c r="I101" s="49">
        <v>1998.4</v>
      </c>
      <c r="J101" s="49">
        <v>4689</v>
      </c>
      <c r="K101" s="49">
        <v>5069.1</v>
      </c>
      <c r="L101" s="49">
        <v>4840.1</v>
      </c>
    </row>
    <row r="102" spans="1:12" ht="87" customHeight="1">
      <c r="A102" s="46" t="s">
        <v>256</v>
      </c>
      <c r="B102" s="30" t="s">
        <v>89</v>
      </c>
      <c r="C102" s="17" t="s">
        <v>358</v>
      </c>
      <c r="D102" s="59" t="s">
        <v>359</v>
      </c>
      <c r="E102" s="16">
        <v>815</v>
      </c>
      <c r="F102" s="18" t="s">
        <v>94</v>
      </c>
      <c r="G102" s="49">
        <v>52.1</v>
      </c>
      <c r="H102" s="49">
        <v>52.1</v>
      </c>
      <c r="I102" s="49">
        <v>52.1</v>
      </c>
      <c r="J102" s="49">
        <v>0</v>
      </c>
      <c r="K102" s="49">
        <v>0</v>
      </c>
      <c r="L102" s="49">
        <v>0</v>
      </c>
    </row>
    <row r="103" spans="1:12" ht="86.25" customHeight="1">
      <c r="A103" s="46" t="s">
        <v>257</v>
      </c>
      <c r="B103" s="30" t="s">
        <v>89</v>
      </c>
      <c r="C103" s="17" t="s">
        <v>358</v>
      </c>
      <c r="D103" s="64" t="s">
        <v>360</v>
      </c>
      <c r="E103" s="16">
        <v>815</v>
      </c>
      <c r="F103" s="18" t="s">
        <v>94</v>
      </c>
      <c r="G103" s="49">
        <v>1683.2</v>
      </c>
      <c r="H103" s="49">
        <v>1683.2</v>
      </c>
      <c r="I103" s="49">
        <v>1683.2</v>
      </c>
      <c r="J103" s="49">
        <v>0</v>
      </c>
      <c r="K103" s="49">
        <v>0</v>
      </c>
      <c r="L103" s="49">
        <v>0</v>
      </c>
    </row>
    <row r="104" spans="1:12" ht="101.25" customHeight="1">
      <c r="A104" s="46" t="s">
        <v>258</v>
      </c>
      <c r="B104" s="46" t="s">
        <v>89</v>
      </c>
      <c r="C104" s="17" t="s">
        <v>358</v>
      </c>
      <c r="D104" s="59" t="s">
        <v>436</v>
      </c>
      <c r="E104" s="16">
        <v>815</v>
      </c>
      <c r="F104" s="18" t="s">
        <v>94</v>
      </c>
      <c r="G104" s="49">
        <v>0</v>
      </c>
      <c r="H104" s="49">
        <v>0</v>
      </c>
      <c r="I104" s="49">
        <v>0</v>
      </c>
      <c r="J104" s="49">
        <v>57.1</v>
      </c>
      <c r="K104" s="49">
        <v>0</v>
      </c>
      <c r="L104" s="49">
        <v>0</v>
      </c>
    </row>
    <row r="105" spans="1:12" ht="98.25" customHeight="1">
      <c r="A105" s="46" t="s">
        <v>259</v>
      </c>
      <c r="B105" s="46" t="s">
        <v>89</v>
      </c>
      <c r="C105" s="17" t="s">
        <v>358</v>
      </c>
      <c r="D105" s="59" t="s">
        <v>437</v>
      </c>
      <c r="E105" s="16">
        <v>815</v>
      </c>
      <c r="F105" s="18" t="s">
        <v>94</v>
      </c>
      <c r="G105" s="49">
        <v>0</v>
      </c>
      <c r="H105" s="49">
        <v>0</v>
      </c>
      <c r="I105" s="49">
        <v>0</v>
      </c>
      <c r="J105" s="49">
        <v>1846.7</v>
      </c>
      <c r="K105" s="49">
        <v>0</v>
      </c>
      <c r="L105" s="49">
        <v>0</v>
      </c>
    </row>
    <row r="106" spans="1:12" ht="87" customHeight="1">
      <c r="A106" s="46" t="s">
        <v>260</v>
      </c>
      <c r="B106" s="30" t="s">
        <v>89</v>
      </c>
      <c r="C106" s="17" t="s">
        <v>159</v>
      </c>
      <c r="D106" s="64" t="s">
        <v>442</v>
      </c>
      <c r="E106" s="16">
        <v>815</v>
      </c>
      <c r="F106" s="18" t="s">
        <v>94</v>
      </c>
      <c r="G106" s="49">
        <v>0</v>
      </c>
      <c r="H106" s="49">
        <v>0</v>
      </c>
      <c r="I106" s="49">
        <v>0</v>
      </c>
      <c r="J106" s="49">
        <v>1227.2</v>
      </c>
      <c r="K106" s="49"/>
      <c r="L106" s="49"/>
    </row>
    <row r="107" spans="1:12" s="48" customFormat="1" ht="102" customHeight="1">
      <c r="A107" s="46" t="s">
        <v>305</v>
      </c>
      <c r="B107" s="46" t="s">
        <v>89</v>
      </c>
      <c r="C107" s="16" t="s">
        <v>307</v>
      </c>
      <c r="D107" s="59" t="s">
        <v>300</v>
      </c>
      <c r="E107" s="18">
        <v>817</v>
      </c>
      <c r="F107" s="18" t="s">
        <v>97</v>
      </c>
      <c r="G107" s="19">
        <v>365.5</v>
      </c>
      <c r="H107" s="19">
        <v>365.5</v>
      </c>
      <c r="I107" s="19">
        <v>365.5</v>
      </c>
      <c r="J107" s="19">
        <v>0</v>
      </c>
      <c r="K107" s="19">
        <v>0</v>
      </c>
      <c r="L107" s="19">
        <v>0</v>
      </c>
    </row>
    <row r="108" spans="1:12" s="48" customFormat="1" ht="101.25" customHeight="1">
      <c r="A108" s="46" t="s">
        <v>262</v>
      </c>
      <c r="B108" s="46" t="s">
        <v>89</v>
      </c>
      <c r="C108" s="16" t="s">
        <v>307</v>
      </c>
      <c r="D108" s="59" t="s">
        <v>301</v>
      </c>
      <c r="E108" s="18">
        <v>817</v>
      </c>
      <c r="F108" s="18" t="s">
        <v>97</v>
      </c>
      <c r="G108" s="19">
        <v>74.9</v>
      </c>
      <c r="H108" s="19">
        <v>74.9</v>
      </c>
      <c r="I108" s="19">
        <v>74.9</v>
      </c>
      <c r="J108" s="19">
        <v>0</v>
      </c>
      <c r="K108" s="19">
        <v>0</v>
      </c>
      <c r="L108" s="19">
        <v>0</v>
      </c>
    </row>
    <row r="109" spans="1:12" s="48" customFormat="1" ht="99.75" customHeight="1">
      <c r="A109" s="46" t="s">
        <v>263</v>
      </c>
      <c r="B109" s="46" t="s">
        <v>89</v>
      </c>
      <c r="C109" s="16" t="s">
        <v>159</v>
      </c>
      <c r="D109" s="59" t="s">
        <v>365</v>
      </c>
      <c r="E109" s="18">
        <v>817</v>
      </c>
      <c r="F109" s="18" t="s">
        <v>97</v>
      </c>
      <c r="G109" s="19">
        <v>737.5</v>
      </c>
      <c r="H109" s="19">
        <v>737.5</v>
      </c>
      <c r="I109" s="19">
        <v>737.5</v>
      </c>
      <c r="J109" s="19">
        <v>0</v>
      </c>
      <c r="K109" s="19">
        <v>0</v>
      </c>
      <c r="L109" s="19">
        <v>0</v>
      </c>
    </row>
    <row r="110" spans="1:12" s="48" customFormat="1" ht="87.75" customHeight="1">
      <c r="A110" s="46" t="s">
        <v>264</v>
      </c>
      <c r="B110" s="30" t="s">
        <v>89</v>
      </c>
      <c r="C110" s="16" t="s">
        <v>307</v>
      </c>
      <c r="D110" s="64" t="s">
        <v>439</v>
      </c>
      <c r="E110" s="18">
        <v>817</v>
      </c>
      <c r="F110" s="18" t="s">
        <v>97</v>
      </c>
      <c r="G110" s="19">
        <v>0</v>
      </c>
      <c r="H110" s="19">
        <v>0</v>
      </c>
      <c r="I110" s="19">
        <v>0</v>
      </c>
      <c r="J110" s="19">
        <v>144.8</v>
      </c>
      <c r="K110" s="19">
        <v>0</v>
      </c>
      <c r="L110" s="19">
        <v>0</v>
      </c>
    </row>
    <row r="111" spans="1:12" s="48" customFormat="1" ht="87" customHeight="1">
      <c r="A111" s="46" t="s">
        <v>265</v>
      </c>
      <c r="B111" s="30" t="s">
        <v>89</v>
      </c>
      <c r="C111" s="16" t="s">
        <v>307</v>
      </c>
      <c r="D111" s="64" t="s">
        <v>441</v>
      </c>
      <c r="E111" s="18">
        <v>817</v>
      </c>
      <c r="F111" s="18" t="s">
        <v>97</v>
      </c>
      <c r="G111" s="19">
        <v>0</v>
      </c>
      <c r="H111" s="19">
        <v>0</v>
      </c>
      <c r="I111" s="19">
        <v>0</v>
      </c>
      <c r="J111" s="19">
        <v>4.5</v>
      </c>
      <c r="K111" s="19">
        <v>0</v>
      </c>
      <c r="L111" s="19">
        <v>0</v>
      </c>
    </row>
    <row r="112" spans="1:12" s="48" customFormat="1" ht="88.5" customHeight="1">
      <c r="A112" s="46" t="s">
        <v>266</v>
      </c>
      <c r="B112" s="30" t="s">
        <v>89</v>
      </c>
      <c r="C112" s="16" t="s">
        <v>159</v>
      </c>
      <c r="D112" s="64" t="s">
        <v>440</v>
      </c>
      <c r="E112" s="18">
        <v>817</v>
      </c>
      <c r="F112" s="18" t="s">
        <v>97</v>
      </c>
      <c r="G112" s="19">
        <v>0</v>
      </c>
      <c r="H112" s="19">
        <v>0</v>
      </c>
      <c r="I112" s="19">
        <v>0</v>
      </c>
      <c r="J112" s="19">
        <v>326.9</v>
      </c>
      <c r="K112" s="19">
        <v>0</v>
      </c>
      <c r="L112" s="19">
        <v>0</v>
      </c>
    </row>
    <row r="113" spans="1:12" s="48" customFormat="1" ht="111.75" customHeight="1">
      <c r="A113" s="46" t="s">
        <v>267</v>
      </c>
      <c r="B113" s="46" t="s">
        <v>89</v>
      </c>
      <c r="C113" s="17" t="s">
        <v>159</v>
      </c>
      <c r="D113" s="59" t="s">
        <v>366</v>
      </c>
      <c r="E113" s="18">
        <v>817</v>
      </c>
      <c r="F113" s="18" t="s">
        <v>97</v>
      </c>
      <c r="G113" s="19">
        <v>73.1</v>
      </c>
      <c r="H113" s="19">
        <v>73.1</v>
      </c>
      <c r="I113" s="19">
        <v>73.1</v>
      </c>
      <c r="J113" s="19">
        <v>215.5</v>
      </c>
      <c r="K113" s="19">
        <v>399.1</v>
      </c>
      <c r="L113" s="19">
        <v>252.2</v>
      </c>
    </row>
    <row r="114" spans="1:12" ht="89.25" customHeight="1">
      <c r="A114" s="46" t="s">
        <v>268</v>
      </c>
      <c r="B114" s="30" t="s">
        <v>89</v>
      </c>
      <c r="C114" s="17" t="s">
        <v>161</v>
      </c>
      <c r="D114" s="20" t="s">
        <v>367</v>
      </c>
      <c r="E114" s="18">
        <v>821</v>
      </c>
      <c r="F114" s="18" t="s">
        <v>91</v>
      </c>
      <c r="G114" s="19">
        <v>64.7</v>
      </c>
      <c r="H114" s="19">
        <v>64.7</v>
      </c>
      <c r="I114" s="19">
        <v>64.7</v>
      </c>
      <c r="J114" s="19">
        <v>477.3</v>
      </c>
      <c r="K114" s="19">
        <v>0</v>
      </c>
      <c r="L114" s="19">
        <v>0</v>
      </c>
    </row>
    <row r="115" spans="1:12" ht="90" customHeight="1">
      <c r="A115" s="46" t="s">
        <v>290</v>
      </c>
      <c r="B115" s="30" t="s">
        <v>89</v>
      </c>
      <c r="C115" s="17" t="s">
        <v>161</v>
      </c>
      <c r="D115" s="20" t="s">
        <v>368</v>
      </c>
      <c r="E115" s="18">
        <v>821</v>
      </c>
      <c r="F115" s="18" t="s">
        <v>91</v>
      </c>
      <c r="G115" s="19">
        <v>2091.2</v>
      </c>
      <c r="H115" s="19">
        <v>2091.2</v>
      </c>
      <c r="I115" s="19">
        <v>2091.2</v>
      </c>
      <c r="J115" s="19">
        <v>15431.3</v>
      </c>
      <c r="K115" s="19">
        <v>0</v>
      </c>
      <c r="L115" s="19">
        <v>0</v>
      </c>
    </row>
    <row r="116" spans="1:12" ht="102" customHeight="1">
      <c r="A116" s="46" t="s">
        <v>269</v>
      </c>
      <c r="B116" s="46" t="s">
        <v>89</v>
      </c>
      <c r="C116" s="17" t="s">
        <v>159</v>
      </c>
      <c r="D116" s="20" t="s">
        <v>369</v>
      </c>
      <c r="E116" s="18">
        <v>822</v>
      </c>
      <c r="F116" s="18" t="s">
        <v>98</v>
      </c>
      <c r="G116" s="19">
        <v>25799.9</v>
      </c>
      <c r="H116" s="19">
        <v>25688.8</v>
      </c>
      <c r="I116" s="19">
        <v>25799.9</v>
      </c>
      <c r="J116" s="19">
        <v>12000</v>
      </c>
      <c r="K116" s="19">
        <v>0</v>
      </c>
      <c r="L116" s="19">
        <v>0</v>
      </c>
    </row>
    <row r="117" spans="1:12" ht="87.75" customHeight="1">
      <c r="A117" s="46" t="s">
        <v>270</v>
      </c>
      <c r="B117" s="30" t="s">
        <v>89</v>
      </c>
      <c r="C117" s="17" t="s">
        <v>159</v>
      </c>
      <c r="D117" s="20" t="s">
        <v>100</v>
      </c>
      <c r="E117" s="18">
        <v>828</v>
      </c>
      <c r="F117" s="18" t="s">
        <v>99</v>
      </c>
      <c r="G117" s="19">
        <v>2312.8</v>
      </c>
      <c r="H117" s="19">
        <v>2308.2</v>
      </c>
      <c r="I117" s="19">
        <v>2312.8</v>
      </c>
      <c r="J117" s="19">
        <v>0</v>
      </c>
      <c r="K117" s="19">
        <v>0</v>
      </c>
      <c r="L117" s="19">
        <v>0</v>
      </c>
    </row>
    <row r="118" spans="1:12" ht="87.75" customHeight="1">
      <c r="A118" s="46" t="s">
        <v>243</v>
      </c>
      <c r="B118" s="30" t="s">
        <v>89</v>
      </c>
      <c r="C118" s="17" t="s">
        <v>159</v>
      </c>
      <c r="D118" s="31" t="s">
        <v>102</v>
      </c>
      <c r="E118" s="18">
        <v>828</v>
      </c>
      <c r="F118" s="18" t="s">
        <v>99</v>
      </c>
      <c r="G118" s="19">
        <v>0</v>
      </c>
      <c r="H118" s="19">
        <v>0</v>
      </c>
      <c r="I118" s="19">
        <v>0</v>
      </c>
      <c r="J118" s="19">
        <v>7</v>
      </c>
      <c r="K118" s="19">
        <v>7</v>
      </c>
      <c r="L118" s="19">
        <v>7</v>
      </c>
    </row>
    <row r="119" spans="1:12" ht="86.25" customHeight="1">
      <c r="A119" s="46" t="s">
        <v>271</v>
      </c>
      <c r="B119" s="30" t="s">
        <v>89</v>
      </c>
      <c r="C119" s="17" t="s">
        <v>159</v>
      </c>
      <c r="D119" s="64" t="s">
        <v>302</v>
      </c>
      <c r="E119" s="18">
        <v>828</v>
      </c>
      <c r="F119" s="18" t="s">
        <v>99</v>
      </c>
      <c r="G119" s="19">
        <v>1727.5</v>
      </c>
      <c r="H119" s="19">
        <v>0</v>
      </c>
      <c r="I119" s="19">
        <v>1727.5</v>
      </c>
      <c r="J119" s="19">
        <v>0</v>
      </c>
      <c r="K119" s="19">
        <v>0</v>
      </c>
      <c r="L119" s="19">
        <v>0</v>
      </c>
    </row>
    <row r="120" spans="1:12" ht="90" customHeight="1">
      <c r="A120" s="46" t="s">
        <v>401</v>
      </c>
      <c r="B120" s="30" t="s">
        <v>89</v>
      </c>
      <c r="C120" s="17" t="s">
        <v>445</v>
      </c>
      <c r="D120" s="59" t="s">
        <v>447</v>
      </c>
      <c r="E120" s="18">
        <v>828</v>
      </c>
      <c r="F120" s="18" t="s">
        <v>99</v>
      </c>
      <c r="G120" s="19">
        <v>0</v>
      </c>
      <c r="H120" s="19">
        <v>0</v>
      </c>
      <c r="I120" s="19">
        <v>0</v>
      </c>
      <c r="J120" s="19"/>
      <c r="K120" s="19"/>
      <c r="L120" s="19">
        <v>37749.9</v>
      </c>
    </row>
    <row r="121" spans="1:12" ht="88.5" customHeight="1">
      <c r="A121" s="46" t="s">
        <v>272</v>
      </c>
      <c r="B121" s="30" t="s">
        <v>89</v>
      </c>
      <c r="C121" s="17" t="s">
        <v>445</v>
      </c>
      <c r="D121" s="64" t="s">
        <v>446</v>
      </c>
      <c r="E121" s="18">
        <v>828</v>
      </c>
      <c r="F121" s="18" t="s">
        <v>99</v>
      </c>
      <c r="G121" s="19">
        <v>0</v>
      </c>
      <c r="H121" s="19">
        <v>0</v>
      </c>
      <c r="I121" s="19">
        <v>0</v>
      </c>
      <c r="J121" s="19"/>
      <c r="K121" s="19"/>
      <c r="L121" s="19">
        <v>996.3</v>
      </c>
    </row>
    <row r="122" spans="1:12" ht="99" customHeight="1">
      <c r="A122" s="46" t="s">
        <v>273</v>
      </c>
      <c r="B122" s="46" t="s">
        <v>89</v>
      </c>
      <c r="C122" s="17" t="s">
        <v>162</v>
      </c>
      <c r="D122" s="20" t="s">
        <v>370</v>
      </c>
      <c r="E122" s="18">
        <v>840</v>
      </c>
      <c r="F122" s="18" t="s">
        <v>176</v>
      </c>
      <c r="G122" s="19">
        <v>971</v>
      </c>
      <c r="H122" s="19">
        <v>971</v>
      </c>
      <c r="I122" s="19">
        <v>971</v>
      </c>
      <c r="J122" s="19">
        <v>0</v>
      </c>
      <c r="K122" s="19">
        <v>0</v>
      </c>
      <c r="L122" s="19">
        <v>0</v>
      </c>
    </row>
    <row r="123" spans="1:12" ht="89.25" customHeight="1">
      <c r="A123" s="46" t="s">
        <v>274</v>
      </c>
      <c r="B123" s="30" t="s">
        <v>89</v>
      </c>
      <c r="C123" s="17" t="s">
        <v>159</v>
      </c>
      <c r="D123" s="31" t="s">
        <v>177</v>
      </c>
      <c r="E123" s="18">
        <v>841</v>
      </c>
      <c r="F123" s="18" t="s">
        <v>101</v>
      </c>
      <c r="G123" s="19">
        <v>417.4</v>
      </c>
      <c r="H123" s="19">
        <v>0</v>
      </c>
      <c r="I123" s="19">
        <v>417.4</v>
      </c>
      <c r="J123" s="19">
        <v>1469.9</v>
      </c>
      <c r="K123" s="19">
        <v>1469.9</v>
      </c>
      <c r="L123" s="19">
        <v>1469.9</v>
      </c>
    </row>
    <row r="124" spans="1:12" s="48" customFormat="1" ht="35.25" customHeight="1">
      <c r="A124" s="47"/>
      <c r="B124" s="47"/>
      <c r="C124" s="5" t="s">
        <v>163</v>
      </c>
      <c r="D124" s="66" t="s">
        <v>31</v>
      </c>
      <c r="E124" s="3"/>
      <c r="F124" s="3"/>
      <c r="G124" s="11">
        <f aca="true" t="shared" si="2" ref="G124:L124">SUM(G125:G159)</f>
        <v>395987.8000000001</v>
      </c>
      <c r="H124" s="11">
        <f t="shared" si="2"/>
        <v>304173.9999999999</v>
      </c>
      <c r="I124" s="11">
        <f t="shared" si="2"/>
        <v>395987.8000000001</v>
      </c>
      <c r="J124" s="11">
        <f t="shared" si="2"/>
        <v>391996.40000000014</v>
      </c>
      <c r="K124" s="11">
        <f t="shared" si="2"/>
        <v>394876.5000000001</v>
      </c>
      <c r="L124" s="11">
        <f t="shared" si="2"/>
        <v>394693.50000000006</v>
      </c>
    </row>
    <row r="125" spans="1:12" ht="116.25" customHeight="1">
      <c r="A125" s="46" t="s">
        <v>275</v>
      </c>
      <c r="B125" s="46" t="s">
        <v>89</v>
      </c>
      <c r="C125" s="17" t="s">
        <v>164</v>
      </c>
      <c r="D125" s="20" t="s">
        <v>103</v>
      </c>
      <c r="E125" s="18">
        <v>804</v>
      </c>
      <c r="F125" s="18" t="s">
        <v>255</v>
      </c>
      <c r="G125" s="19">
        <v>2.5</v>
      </c>
      <c r="H125" s="19">
        <v>2.5</v>
      </c>
      <c r="I125" s="19">
        <v>2.5</v>
      </c>
      <c r="J125" s="19">
        <v>2.4</v>
      </c>
      <c r="K125" s="19">
        <v>2.4</v>
      </c>
      <c r="L125" s="19">
        <v>2.4</v>
      </c>
    </row>
    <row r="126" spans="1:12" ht="85.5" customHeight="1">
      <c r="A126" s="46" t="s">
        <v>276</v>
      </c>
      <c r="B126" s="30" t="s">
        <v>89</v>
      </c>
      <c r="C126" s="17" t="s">
        <v>164</v>
      </c>
      <c r="D126" s="20" t="s">
        <v>104</v>
      </c>
      <c r="E126" s="18">
        <v>804</v>
      </c>
      <c r="F126" s="18" t="s">
        <v>255</v>
      </c>
      <c r="G126" s="19">
        <v>648.8</v>
      </c>
      <c r="H126" s="19">
        <v>501</v>
      </c>
      <c r="I126" s="19">
        <v>648.8</v>
      </c>
      <c r="J126" s="19">
        <v>782.8</v>
      </c>
      <c r="K126" s="19">
        <v>782.8</v>
      </c>
      <c r="L126" s="19">
        <v>782.8</v>
      </c>
    </row>
    <row r="127" spans="1:12" ht="87" customHeight="1">
      <c r="A127" s="46" t="s">
        <v>402</v>
      </c>
      <c r="B127" s="30" t="s">
        <v>89</v>
      </c>
      <c r="C127" s="17" t="s">
        <v>165</v>
      </c>
      <c r="D127" s="31" t="s">
        <v>106</v>
      </c>
      <c r="E127" s="18">
        <v>804</v>
      </c>
      <c r="F127" s="18" t="s">
        <v>255</v>
      </c>
      <c r="G127" s="19">
        <v>8</v>
      </c>
      <c r="H127" s="19">
        <v>0</v>
      </c>
      <c r="I127" s="19">
        <v>8</v>
      </c>
      <c r="J127" s="19">
        <v>8</v>
      </c>
      <c r="K127" s="19">
        <v>80</v>
      </c>
      <c r="L127" s="19">
        <v>4</v>
      </c>
    </row>
    <row r="128" spans="1:12" ht="87" customHeight="1">
      <c r="A128" s="46" t="s">
        <v>403</v>
      </c>
      <c r="B128" s="30" t="s">
        <v>89</v>
      </c>
      <c r="C128" s="17" t="s">
        <v>303</v>
      </c>
      <c r="D128" s="64" t="s">
        <v>304</v>
      </c>
      <c r="E128" s="18">
        <v>804</v>
      </c>
      <c r="F128" s="18" t="s">
        <v>255</v>
      </c>
      <c r="G128" s="19">
        <v>718.9</v>
      </c>
      <c r="H128" s="19">
        <v>0</v>
      </c>
      <c r="I128" s="19">
        <v>718.9</v>
      </c>
      <c r="J128" s="19">
        <v>220.5</v>
      </c>
      <c r="K128" s="19">
        <v>0</v>
      </c>
      <c r="L128" s="19">
        <v>0</v>
      </c>
    </row>
    <row r="129" spans="1:12" ht="100.5" customHeight="1">
      <c r="A129" s="46" t="s">
        <v>404</v>
      </c>
      <c r="B129" s="46" t="s">
        <v>89</v>
      </c>
      <c r="C129" s="17" t="s">
        <v>164</v>
      </c>
      <c r="D129" s="20" t="s">
        <v>105</v>
      </c>
      <c r="E129" s="18">
        <v>806</v>
      </c>
      <c r="F129" s="18" t="s">
        <v>88</v>
      </c>
      <c r="G129" s="19">
        <v>15420.8</v>
      </c>
      <c r="H129" s="19">
        <v>11565.5</v>
      </c>
      <c r="I129" s="19">
        <v>15420.8</v>
      </c>
      <c r="J129" s="19">
        <v>15693.7</v>
      </c>
      <c r="K129" s="19">
        <v>15511.7</v>
      </c>
      <c r="L129" s="19">
        <v>15446.2</v>
      </c>
    </row>
    <row r="130" spans="1:12" ht="90" customHeight="1">
      <c r="A130" s="46" t="s">
        <v>405</v>
      </c>
      <c r="B130" s="30" t="s">
        <v>89</v>
      </c>
      <c r="C130" s="17" t="s">
        <v>166</v>
      </c>
      <c r="D130" s="31" t="s">
        <v>107</v>
      </c>
      <c r="E130" s="18">
        <v>806</v>
      </c>
      <c r="F130" s="18" t="s">
        <v>88</v>
      </c>
      <c r="G130" s="19">
        <v>1778.6</v>
      </c>
      <c r="H130" s="19">
        <v>1173.8</v>
      </c>
      <c r="I130" s="19">
        <v>1778.6</v>
      </c>
      <c r="J130" s="19">
        <v>1834</v>
      </c>
      <c r="K130" s="19">
        <v>1853.2</v>
      </c>
      <c r="L130" s="19">
        <v>1927.1</v>
      </c>
    </row>
    <row r="131" spans="1:12" ht="87" customHeight="1">
      <c r="A131" s="46" t="s">
        <v>406</v>
      </c>
      <c r="B131" s="30" t="s">
        <v>89</v>
      </c>
      <c r="C131" s="17" t="s">
        <v>164</v>
      </c>
      <c r="D131" s="59" t="s">
        <v>294</v>
      </c>
      <c r="E131" s="18">
        <v>809</v>
      </c>
      <c r="F131" s="18" t="s">
        <v>261</v>
      </c>
      <c r="G131" s="19">
        <v>175.6</v>
      </c>
      <c r="H131" s="19">
        <v>120</v>
      </c>
      <c r="I131" s="19">
        <v>175.6</v>
      </c>
      <c r="J131" s="19">
        <v>184.4</v>
      </c>
      <c r="K131" s="19">
        <v>184.4</v>
      </c>
      <c r="L131" s="19">
        <v>184.4</v>
      </c>
    </row>
    <row r="132" spans="1:12" ht="84.75" customHeight="1">
      <c r="A132" s="46" t="s">
        <v>407</v>
      </c>
      <c r="B132" s="30" t="s">
        <v>89</v>
      </c>
      <c r="C132" s="17" t="s">
        <v>164</v>
      </c>
      <c r="D132" s="20" t="s">
        <v>108</v>
      </c>
      <c r="E132" s="18">
        <v>814</v>
      </c>
      <c r="F132" s="18" t="s">
        <v>174</v>
      </c>
      <c r="G132" s="19">
        <v>126</v>
      </c>
      <c r="H132" s="19">
        <v>89.3</v>
      </c>
      <c r="I132" s="19">
        <v>126</v>
      </c>
      <c r="J132" s="19">
        <v>126</v>
      </c>
      <c r="K132" s="19">
        <v>126</v>
      </c>
      <c r="L132" s="19">
        <v>126</v>
      </c>
    </row>
    <row r="133" spans="1:12" ht="100.5" customHeight="1">
      <c r="A133" s="46" t="s">
        <v>408</v>
      </c>
      <c r="B133" s="46" t="s">
        <v>89</v>
      </c>
      <c r="C133" s="17" t="s">
        <v>164</v>
      </c>
      <c r="D133" s="20" t="s">
        <v>110</v>
      </c>
      <c r="E133" s="18">
        <v>815</v>
      </c>
      <c r="F133" s="18" t="s">
        <v>94</v>
      </c>
      <c r="G133" s="19">
        <v>31293.1</v>
      </c>
      <c r="H133" s="19">
        <v>20896.9</v>
      </c>
      <c r="I133" s="19">
        <v>31293.1</v>
      </c>
      <c r="J133" s="19">
        <v>38699.5</v>
      </c>
      <c r="K133" s="19">
        <v>38699.5</v>
      </c>
      <c r="L133" s="19">
        <v>38699.5</v>
      </c>
    </row>
    <row r="134" spans="1:12" ht="227.25" customHeight="1">
      <c r="A134" s="46" t="s">
        <v>409</v>
      </c>
      <c r="B134" s="46" t="s">
        <v>89</v>
      </c>
      <c r="C134" s="17" t="s">
        <v>164</v>
      </c>
      <c r="D134" s="20" t="s">
        <v>111</v>
      </c>
      <c r="E134" s="18">
        <v>815</v>
      </c>
      <c r="F134" s="18" t="s">
        <v>94</v>
      </c>
      <c r="G134" s="19">
        <v>441.4</v>
      </c>
      <c r="H134" s="19">
        <v>299.5</v>
      </c>
      <c r="I134" s="19">
        <v>441.4</v>
      </c>
      <c r="J134" s="19">
        <v>441.4</v>
      </c>
      <c r="K134" s="19">
        <v>441.4</v>
      </c>
      <c r="L134" s="19">
        <v>441.4</v>
      </c>
    </row>
    <row r="135" spans="1:12" ht="157.5" customHeight="1">
      <c r="A135" s="46" t="s">
        <v>410</v>
      </c>
      <c r="B135" s="46" t="s">
        <v>89</v>
      </c>
      <c r="C135" s="17" t="s">
        <v>164</v>
      </c>
      <c r="D135" s="20" t="s">
        <v>112</v>
      </c>
      <c r="E135" s="18">
        <v>815</v>
      </c>
      <c r="F135" s="18" t="s">
        <v>94</v>
      </c>
      <c r="G135" s="19">
        <v>196795.2</v>
      </c>
      <c r="H135" s="19">
        <v>146591.5</v>
      </c>
      <c r="I135" s="19">
        <v>196795.2</v>
      </c>
      <c r="J135" s="19">
        <v>194596</v>
      </c>
      <c r="K135" s="19">
        <v>194596</v>
      </c>
      <c r="L135" s="19">
        <v>194596</v>
      </c>
    </row>
    <row r="136" spans="1:12" ht="183.75" customHeight="1">
      <c r="A136" s="46" t="s">
        <v>411</v>
      </c>
      <c r="B136" s="46" t="s">
        <v>89</v>
      </c>
      <c r="C136" s="17" t="s">
        <v>164</v>
      </c>
      <c r="D136" s="20" t="s">
        <v>113</v>
      </c>
      <c r="E136" s="18">
        <v>815</v>
      </c>
      <c r="F136" s="18" t="s">
        <v>94</v>
      </c>
      <c r="G136" s="19">
        <v>7132</v>
      </c>
      <c r="H136" s="19">
        <v>4178.9</v>
      </c>
      <c r="I136" s="19">
        <v>7132</v>
      </c>
      <c r="J136" s="19">
        <v>7010.1</v>
      </c>
      <c r="K136" s="19">
        <v>7039.7</v>
      </c>
      <c r="L136" s="19">
        <v>6982</v>
      </c>
    </row>
    <row r="137" spans="1:12" ht="254.25" customHeight="1">
      <c r="A137" s="46" t="s">
        <v>412</v>
      </c>
      <c r="B137" s="46" t="s">
        <v>89</v>
      </c>
      <c r="C137" s="17" t="s">
        <v>164</v>
      </c>
      <c r="D137" s="20" t="s">
        <v>450</v>
      </c>
      <c r="E137" s="18">
        <v>815</v>
      </c>
      <c r="F137" s="18" t="s">
        <v>94</v>
      </c>
      <c r="G137" s="19">
        <v>7132</v>
      </c>
      <c r="H137" s="19">
        <v>4178.9</v>
      </c>
      <c r="I137" s="19">
        <v>7132</v>
      </c>
      <c r="J137" s="19">
        <v>865.8</v>
      </c>
      <c r="K137" s="19">
        <v>933.2</v>
      </c>
      <c r="L137" s="19">
        <v>883</v>
      </c>
    </row>
    <row r="138" spans="1:12" ht="267" customHeight="1">
      <c r="A138" s="46" t="s">
        <v>413</v>
      </c>
      <c r="B138" s="46" t="s">
        <v>89</v>
      </c>
      <c r="C138" s="17" t="s">
        <v>164</v>
      </c>
      <c r="D138" s="20" t="s">
        <v>449</v>
      </c>
      <c r="E138" s="18">
        <v>815</v>
      </c>
      <c r="F138" s="18" t="s">
        <v>94</v>
      </c>
      <c r="G138" s="19">
        <v>7132</v>
      </c>
      <c r="H138" s="19">
        <v>4178.9</v>
      </c>
      <c r="I138" s="19">
        <v>7132</v>
      </c>
      <c r="J138" s="19">
        <v>177.3</v>
      </c>
      <c r="K138" s="19">
        <v>139.5</v>
      </c>
      <c r="L138" s="19">
        <v>132</v>
      </c>
    </row>
    <row r="139" spans="1:12" ht="101.25" customHeight="1">
      <c r="A139" s="46" t="s">
        <v>414</v>
      </c>
      <c r="B139" s="46" t="s">
        <v>89</v>
      </c>
      <c r="C139" s="17" t="s">
        <v>164</v>
      </c>
      <c r="D139" s="20" t="s">
        <v>114</v>
      </c>
      <c r="E139" s="18">
        <v>815</v>
      </c>
      <c r="F139" s="18" t="s">
        <v>94</v>
      </c>
      <c r="G139" s="19">
        <v>394</v>
      </c>
      <c r="H139" s="19">
        <v>224.9</v>
      </c>
      <c r="I139" s="19">
        <v>394</v>
      </c>
      <c r="J139" s="19">
        <v>197</v>
      </c>
      <c r="K139" s="19">
        <v>197</v>
      </c>
      <c r="L139" s="19">
        <v>197</v>
      </c>
    </row>
    <row r="140" spans="1:12" ht="87" customHeight="1">
      <c r="A140" s="46" t="s">
        <v>415</v>
      </c>
      <c r="B140" s="30" t="s">
        <v>89</v>
      </c>
      <c r="C140" s="17" t="s">
        <v>164</v>
      </c>
      <c r="D140" s="20" t="s">
        <v>371</v>
      </c>
      <c r="E140" s="18">
        <v>817</v>
      </c>
      <c r="F140" s="18" t="s">
        <v>97</v>
      </c>
      <c r="G140" s="19">
        <v>2007.2</v>
      </c>
      <c r="H140" s="19">
        <v>1262.5</v>
      </c>
      <c r="I140" s="19">
        <v>2007.2</v>
      </c>
      <c r="J140" s="19">
        <v>3077.1</v>
      </c>
      <c r="K140" s="19">
        <v>3077.1</v>
      </c>
      <c r="L140" s="19">
        <v>3077.1</v>
      </c>
    </row>
    <row r="141" spans="1:12" ht="101.25" customHeight="1">
      <c r="A141" s="46" t="s">
        <v>416</v>
      </c>
      <c r="B141" s="46" t="s">
        <v>89</v>
      </c>
      <c r="C141" s="17" t="s">
        <v>164</v>
      </c>
      <c r="D141" s="20" t="s">
        <v>115</v>
      </c>
      <c r="E141" s="18">
        <v>817</v>
      </c>
      <c r="F141" s="18" t="s">
        <v>97</v>
      </c>
      <c r="G141" s="19">
        <v>4317.9</v>
      </c>
      <c r="H141" s="19">
        <v>3102</v>
      </c>
      <c r="I141" s="19">
        <v>4317.9</v>
      </c>
      <c r="J141" s="19">
        <v>4317.9</v>
      </c>
      <c r="K141" s="19">
        <v>4317.9</v>
      </c>
      <c r="L141" s="19">
        <v>4317.9</v>
      </c>
    </row>
    <row r="142" spans="1:12" ht="129" customHeight="1">
      <c r="A142" s="46" t="s">
        <v>417</v>
      </c>
      <c r="B142" s="46" t="s">
        <v>89</v>
      </c>
      <c r="C142" s="17" t="s">
        <v>164</v>
      </c>
      <c r="D142" s="20" t="s">
        <v>451</v>
      </c>
      <c r="E142" s="18">
        <v>817</v>
      </c>
      <c r="F142" s="18" t="s">
        <v>97</v>
      </c>
      <c r="G142" s="19">
        <v>81013.8</v>
      </c>
      <c r="H142" s="19">
        <v>75649.2</v>
      </c>
      <c r="I142" s="19">
        <v>81013.8</v>
      </c>
      <c r="J142" s="19">
        <v>82645.8</v>
      </c>
      <c r="K142" s="19">
        <v>86026.7</v>
      </c>
      <c r="L142" s="19">
        <v>86026.7</v>
      </c>
    </row>
    <row r="143" spans="1:12" ht="144.75" customHeight="1">
      <c r="A143" s="46" t="s">
        <v>418</v>
      </c>
      <c r="B143" s="46" t="s">
        <v>89</v>
      </c>
      <c r="C143" s="17" t="s">
        <v>372</v>
      </c>
      <c r="D143" s="20" t="s">
        <v>452</v>
      </c>
      <c r="E143" s="18">
        <v>817</v>
      </c>
      <c r="F143" s="18" t="s">
        <v>97</v>
      </c>
      <c r="G143" s="19">
        <v>966.4</v>
      </c>
      <c r="H143" s="19">
        <v>936.5</v>
      </c>
      <c r="I143" s="19">
        <v>966.4</v>
      </c>
      <c r="J143" s="19">
        <v>954.3</v>
      </c>
      <c r="K143" s="19">
        <v>696.3</v>
      </c>
      <c r="L143" s="19">
        <v>696.3</v>
      </c>
    </row>
    <row r="144" spans="1:12" ht="129.75" customHeight="1">
      <c r="A144" s="46" t="s">
        <v>419</v>
      </c>
      <c r="B144" s="46" t="s">
        <v>89</v>
      </c>
      <c r="C144" s="17" t="s">
        <v>372</v>
      </c>
      <c r="D144" s="20" t="s">
        <v>453</v>
      </c>
      <c r="E144" s="18">
        <v>817</v>
      </c>
      <c r="F144" s="18" t="s">
        <v>97</v>
      </c>
      <c r="G144" s="19">
        <v>4718.4</v>
      </c>
      <c r="H144" s="19">
        <v>4572.3</v>
      </c>
      <c r="I144" s="19">
        <v>4718.4</v>
      </c>
      <c r="J144" s="19">
        <v>4659.4</v>
      </c>
      <c r="K144" s="19">
        <v>4659.8</v>
      </c>
      <c r="L144" s="19">
        <v>4659.8</v>
      </c>
    </row>
    <row r="145" spans="1:12" ht="113.25" customHeight="1">
      <c r="A145" s="46" t="s">
        <v>278</v>
      </c>
      <c r="B145" s="46" t="s">
        <v>89</v>
      </c>
      <c r="C145" s="17" t="str">
        <f>$C$149</f>
        <v>2 02 30024 05 0000 150</v>
      </c>
      <c r="D145" s="59" t="s">
        <v>454</v>
      </c>
      <c r="E145" s="18">
        <v>818</v>
      </c>
      <c r="F145" s="18" t="s">
        <v>242</v>
      </c>
      <c r="G145" s="19">
        <v>41.1</v>
      </c>
      <c r="H145" s="19">
        <v>30.8</v>
      </c>
      <c r="I145" s="19">
        <v>41.1</v>
      </c>
      <c r="J145" s="19">
        <v>41.1</v>
      </c>
      <c r="K145" s="19">
        <v>41.1</v>
      </c>
      <c r="L145" s="19">
        <v>41.1</v>
      </c>
    </row>
    <row r="146" spans="1:12" ht="129" customHeight="1">
      <c r="A146" s="46" t="s">
        <v>420</v>
      </c>
      <c r="B146" s="46" t="s">
        <v>89</v>
      </c>
      <c r="C146" s="17" t="str">
        <f>$C$149</f>
        <v>2 02 30024 05 0000 150</v>
      </c>
      <c r="D146" s="59" t="s">
        <v>455</v>
      </c>
      <c r="E146" s="18">
        <v>818</v>
      </c>
      <c r="F146" s="18" t="s">
        <v>242</v>
      </c>
      <c r="G146" s="19">
        <v>505.5</v>
      </c>
      <c r="H146" s="19">
        <v>379.1</v>
      </c>
      <c r="I146" s="19">
        <v>505.5</v>
      </c>
      <c r="J146" s="19">
        <v>505.5</v>
      </c>
      <c r="K146" s="19">
        <v>505.5</v>
      </c>
      <c r="L146" s="19">
        <v>505.5</v>
      </c>
    </row>
    <row r="147" spans="1:12" ht="116.25" customHeight="1">
      <c r="A147" s="46" t="s">
        <v>421</v>
      </c>
      <c r="B147" s="46" t="s">
        <v>89</v>
      </c>
      <c r="C147" s="17" t="s">
        <v>164</v>
      </c>
      <c r="D147" s="20" t="s">
        <v>116</v>
      </c>
      <c r="E147" s="18">
        <v>821</v>
      </c>
      <c r="F147" s="18" t="s">
        <v>91</v>
      </c>
      <c r="G147" s="19">
        <v>44.6</v>
      </c>
      <c r="H147" s="19">
        <v>33.5</v>
      </c>
      <c r="I147" s="19">
        <v>44.6</v>
      </c>
      <c r="J147" s="19">
        <v>44.2</v>
      </c>
      <c r="K147" s="19">
        <v>44.2</v>
      </c>
      <c r="L147" s="19">
        <v>44.2</v>
      </c>
    </row>
    <row r="148" spans="1:12" ht="158.25" customHeight="1">
      <c r="A148" s="46" t="s">
        <v>422</v>
      </c>
      <c r="B148" s="46" t="s">
        <v>89</v>
      </c>
      <c r="C148" s="17" t="s">
        <v>164</v>
      </c>
      <c r="D148" s="20" t="s">
        <v>118</v>
      </c>
      <c r="E148" s="18">
        <v>827</v>
      </c>
      <c r="F148" s="18" t="s">
        <v>117</v>
      </c>
      <c r="G148" s="19">
        <v>25</v>
      </c>
      <c r="H148" s="19">
        <v>15.2</v>
      </c>
      <c r="I148" s="19">
        <v>25</v>
      </c>
      <c r="J148" s="19">
        <v>25</v>
      </c>
      <c r="K148" s="19">
        <v>25</v>
      </c>
      <c r="L148" s="19">
        <v>25</v>
      </c>
    </row>
    <row r="149" spans="1:12" ht="86.25" customHeight="1">
      <c r="A149" s="46" t="s">
        <v>423</v>
      </c>
      <c r="B149" s="30" t="s">
        <v>89</v>
      </c>
      <c r="C149" s="17" t="s">
        <v>164</v>
      </c>
      <c r="D149" s="64" t="s">
        <v>295</v>
      </c>
      <c r="E149" s="18">
        <v>839</v>
      </c>
      <c r="F149" s="18" t="s">
        <v>119</v>
      </c>
      <c r="G149" s="19">
        <v>102.7</v>
      </c>
      <c r="H149" s="19">
        <v>68.8</v>
      </c>
      <c r="I149" s="19">
        <v>102.7</v>
      </c>
      <c r="J149" s="19">
        <v>101.9</v>
      </c>
      <c r="K149" s="19">
        <v>101.9</v>
      </c>
      <c r="L149" s="19">
        <v>101.9</v>
      </c>
    </row>
    <row r="150" spans="1:12" ht="86.25" customHeight="1">
      <c r="A150" s="46" t="s">
        <v>424</v>
      </c>
      <c r="B150" s="30" t="s">
        <v>89</v>
      </c>
      <c r="C150" s="17" t="s">
        <v>164</v>
      </c>
      <c r="D150" s="59" t="s">
        <v>296</v>
      </c>
      <c r="E150" s="18">
        <v>841</v>
      </c>
      <c r="F150" s="18" t="s">
        <v>101</v>
      </c>
      <c r="G150" s="19">
        <v>4217.4</v>
      </c>
      <c r="H150" s="19">
        <v>2990</v>
      </c>
      <c r="I150" s="19">
        <v>4217.4</v>
      </c>
      <c r="J150" s="19">
        <v>4386.3</v>
      </c>
      <c r="K150" s="19">
        <v>4386.3</v>
      </c>
      <c r="L150" s="19">
        <v>4386.3</v>
      </c>
    </row>
    <row r="151" spans="1:12" ht="89.25" customHeight="1">
      <c r="A151" s="46" t="s">
        <v>425</v>
      </c>
      <c r="B151" s="30" t="s">
        <v>89</v>
      </c>
      <c r="C151" s="17" t="s">
        <v>164</v>
      </c>
      <c r="D151" s="20" t="s">
        <v>120</v>
      </c>
      <c r="E151" s="18">
        <v>841</v>
      </c>
      <c r="F151" s="18" t="s">
        <v>101</v>
      </c>
      <c r="G151" s="19">
        <v>725.7</v>
      </c>
      <c r="H151" s="19">
        <v>519</v>
      </c>
      <c r="I151" s="19">
        <v>725.7</v>
      </c>
      <c r="J151" s="19">
        <v>725.7</v>
      </c>
      <c r="K151" s="19">
        <v>725.7</v>
      </c>
      <c r="L151" s="19">
        <v>725.7</v>
      </c>
    </row>
    <row r="152" spans="1:12" ht="216.75" customHeight="1">
      <c r="A152" s="46" t="s">
        <v>426</v>
      </c>
      <c r="B152" s="46" t="s">
        <v>89</v>
      </c>
      <c r="C152" s="17" t="s">
        <v>164</v>
      </c>
      <c r="D152" s="20" t="s">
        <v>373</v>
      </c>
      <c r="E152" s="18">
        <v>841</v>
      </c>
      <c r="F152" s="18" t="s">
        <v>101</v>
      </c>
      <c r="G152" s="19">
        <v>1181.4</v>
      </c>
      <c r="H152" s="19">
        <v>798.5</v>
      </c>
      <c r="I152" s="19">
        <v>1181.4</v>
      </c>
      <c r="J152" s="19">
        <v>903.9</v>
      </c>
      <c r="K152" s="19">
        <v>903.9</v>
      </c>
      <c r="L152" s="19">
        <v>903.9</v>
      </c>
    </row>
    <row r="153" spans="1:12" ht="157.5" customHeight="1">
      <c r="A153" s="46" t="s">
        <v>427</v>
      </c>
      <c r="B153" s="46" t="s">
        <v>89</v>
      </c>
      <c r="C153" s="17" t="s">
        <v>167</v>
      </c>
      <c r="D153" s="20" t="s">
        <v>456</v>
      </c>
      <c r="E153" s="18">
        <v>841</v>
      </c>
      <c r="F153" s="18" t="s">
        <v>101</v>
      </c>
      <c r="G153" s="19">
        <v>4268</v>
      </c>
      <c r="H153" s="19">
        <v>3120</v>
      </c>
      <c r="I153" s="19">
        <v>4268</v>
      </c>
      <c r="J153" s="19">
        <v>3603.6</v>
      </c>
      <c r="K153" s="19">
        <v>3603.6</v>
      </c>
      <c r="L153" s="19">
        <v>3603.6</v>
      </c>
    </row>
    <row r="154" spans="1:12" ht="90" customHeight="1">
      <c r="A154" s="46" t="s">
        <v>428</v>
      </c>
      <c r="B154" s="30" t="s">
        <v>89</v>
      </c>
      <c r="C154" s="17" t="s">
        <v>167</v>
      </c>
      <c r="D154" s="20" t="s">
        <v>277</v>
      </c>
      <c r="E154" s="18">
        <v>841</v>
      </c>
      <c r="F154" s="18" t="s">
        <v>101</v>
      </c>
      <c r="G154" s="19">
        <v>18955.7</v>
      </c>
      <c r="H154" s="19">
        <v>13760</v>
      </c>
      <c r="I154" s="19">
        <v>18955.7</v>
      </c>
      <c r="J154" s="19">
        <v>20533.4</v>
      </c>
      <c r="K154" s="19">
        <v>20533.4</v>
      </c>
      <c r="L154" s="19">
        <v>20533.4</v>
      </c>
    </row>
    <row r="155" spans="1:12" ht="90.75" customHeight="1">
      <c r="A155" s="46" t="s">
        <v>429</v>
      </c>
      <c r="B155" s="30" t="s">
        <v>89</v>
      </c>
      <c r="C155" s="17" t="s">
        <v>168</v>
      </c>
      <c r="D155" s="20" t="s">
        <v>121</v>
      </c>
      <c r="E155" s="18">
        <v>841</v>
      </c>
      <c r="F155" s="18" t="s">
        <v>101</v>
      </c>
      <c r="G155" s="19">
        <v>20.3</v>
      </c>
      <c r="H155" s="19">
        <v>12.8</v>
      </c>
      <c r="I155" s="19">
        <v>20.3</v>
      </c>
      <c r="J155" s="19">
        <v>21.4</v>
      </c>
      <c r="K155" s="19">
        <v>21.4</v>
      </c>
      <c r="L155" s="19">
        <v>21.4</v>
      </c>
    </row>
    <row r="156" spans="1:12" ht="87" customHeight="1">
      <c r="A156" s="46" t="s">
        <v>430</v>
      </c>
      <c r="B156" s="30" t="s">
        <v>89</v>
      </c>
      <c r="C156" s="17" t="s">
        <v>168</v>
      </c>
      <c r="D156" s="20" t="s">
        <v>458</v>
      </c>
      <c r="E156" s="18">
        <v>841</v>
      </c>
      <c r="F156" s="18" t="s">
        <v>101</v>
      </c>
      <c r="G156" s="19">
        <v>2108.5</v>
      </c>
      <c r="H156" s="19">
        <v>1639.3</v>
      </c>
      <c r="I156" s="19">
        <v>2108.5</v>
      </c>
      <c r="J156" s="19">
        <v>3312.4</v>
      </c>
      <c r="K156" s="19">
        <v>3312.4</v>
      </c>
      <c r="L156" s="19">
        <v>3312.4</v>
      </c>
    </row>
    <row r="157" spans="1:12" ht="86.25" customHeight="1">
      <c r="A157" s="46" t="s">
        <v>431</v>
      </c>
      <c r="B157" s="30" t="s">
        <v>89</v>
      </c>
      <c r="C157" s="17" t="s">
        <v>168</v>
      </c>
      <c r="D157" s="20" t="s">
        <v>457</v>
      </c>
      <c r="E157" s="18">
        <v>841</v>
      </c>
      <c r="F157" s="18" t="s">
        <v>101</v>
      </c>
      <c r="G157" s="19">
        <v>1001.7</v>
      </c>
      <c r="H157" s="19">
        <v>1001.7</v>
      </c>
      <c r="I157" s="19">
        <v>1001.7</v>
      </c>
      <c r="J157" s="19">
        <v>1102.4</v>
      </c>
      <c r="K157" s="19">
        <v>1103.4</v>
      </c>
      <c r="L157" s="19">
        <v>1103.4</v>
      </c>
    </row>
    <row r="158" spans="1:12" ht="89.25" customHeight="1">
      <c r="A158" s="46" t="s">
        <v>432</v>
      </c>
      <c r="B158" s="30" t="s">
        <v>89</v>
      </c>
      <c r="C158" s="17" t="s">
        <v>169</v>
      </c>
      <c r="D158" s="31" t="s">
        <v>122</v>
      </c>
      <c r="E158" s="18">
        <v>841</v>
      </c>
      <c r="F158" s="18" t="s">
        <v>101</v>
      </c>
      <c r="G158" s="19">
        <v>234.1</v>
      </c>
      <c r="H158" s="19">
        <v>93.6</v>
      </c>
      <c r="I158" s="19">
        <v>234.1</v>
      </c>
      <c r="J158" s="19">
        <v>196.2</v>
      </c>
      <c r="K158" s="19">
        <v>204.1</v>
      </c>
      <c r="L158" s="19">
        <v>204.1</v>
      </c>
    </row>
    <row r="159" spans="1:12" ht="87.75" customHeight="1">
      <c r="A159" s="46" t="s">
        <v>433</v>
      </c>
      <c r="B159" s="30" t="s">
        <v>89</v>
      </c>
      <c r="C159" s="17" t="s">
        <v>164</v>
      </c>
      <c r="D159" s="31" t="s">
        <v>123</v>
      </c>
      <c r="E159" s="18">
        <v>841</v>
      </c>
      <c r="F159" s="18" t="s">
        <v>101</v>
      </c>
      <c r="G159" s="19">
        <v>333.5</v>
      </c>
      <c r="H159" s="19">
        <v>187.6</v>
      </c>
      <c r="I159" s="19">
        <v>333.5</v>
      </c>
      <c r="J159" s="19">
        <v>0</v>
      </c>
      <c r="K159" s="19">
        <v>0</v>
      </c>
      <c r="L159" s="19">
        <v>0</v>
      </c>
    </row>
    <row r="160" spans="1:12" s="48" customFormat="1" ht="24" customHeight="1">
      <c r="A160" s="47"/>
      <c r="B160" s="47"/>
      <c r="C160" s="5" t="s">
        <v>170</v>
      </c>
      <c r="D160" s="69" t="s">
        <v>32</v>
      </c>
      <c r="E160" s="32"/>
      <c r="F160" s="32"/>
      <c r="G160" s="33">
        <f>SUM(G161:G175)</f>
        <v>25704.500000000004</v>
      </c>
      <c r="H160" s="33">
        <f>SUM(H161:H175)</f>
        <v>14700.400000000001</v>
      </c>
      <c r="I160" s="33">
        <f>SUM(I161:I175)</f>
        <v>25704.500000000004</v>
      </c>
      <c r="J160" s="33">
        <f>SUM(J161:J175)</f>
        <v>23867.500000000004</v>
      </c>
      <c r="K160" s="33">
        <f>SUM(K161:K175)</f>
        <v>23867.500000000004</v>
      </c>
      <c r="L160" s="33">
        <f>SUM(L161:L175)</f>
        <v>23867.500000000004</v>
      </c>
    </row>
    <row r="161" spans="1:12" ht="99.75" customHeight="1">
      <c r="A161" s="46" t="s">
        <v>459</v>
      </c>
      <c r="B161" s="46" t="s">
        <v>89</v>
      </c>
      <c r="C161" s="17" t="s">
        <v>171</v>
      </c>
      <c r="D161" s="20" t="s">
        <v>124</v>
      </c>
      <c r="E161" s="21" t="s">
        <v>125</v>
      </c>
      <c r="F161" s="34" t="s">
        <v>126</v>
      </c>
      <c r="G161" s="22">
        <v>1614.4</v>
      </c>
      <c r="H161" s="22">
        <v>1210.8</v>
      </c>
      <c r="I161" s="22">
        <v>1614.4</v>
      </c>
      <c r="J161" s="19">
        <v>1614.4</v>
      </c>
      <c r="K161" s="19">
        <v>1614.4</v>
      </c>
      <c r="L161" s="19">
        <v>1614.4</v>
      </c>
    </row>
    <row r="162" spans="1:12" ht="102.75" customHeight="1">
      <c r="A162" s="46" t="s">
        <v>460</v>
      </c>
      <c r="B162" s="46" t="s">
        <v>89</v>
      </c>
      <c r="C162" s="17" t="s">
        <v>171</v>
      </c>
      <c r="D162" s="20" t="s">
        <v>124</v>
      </c>
      <c r="E162" s="21" t="s">
        <v>127</v>
      </c>
      <c r="F162" s="35" t="s">
        <v>128</v>
      </c>
      <c r="G162" s="22">
        <v>692.2</v>
      </c>
      <c r="H162" s="22">
        <v>519.2</v>
      </c>
      <c r="I162" s="22">
        <v>692.2</v>
      </c>
      <c r="J162" s="19">
        <v>692.2</v>
      </c>
      <c r="K162" s="19">
        <v>692.2</v>
      </c>
      <c r="L162" s="19">
        <v>692.2</v>
      </c>
    </row>
    <row r="163" spans="1:12" ht="102.75" customHeight="1">
      <c r="A163" s="46" t="s">
        <v>461</v>
      </c>
      <c r="B163" s="46" t="s">
        <v>89</v>
      </c>
      <c r="C163" s="17" t="s">
        <v>171</v>
      </c>
      <c r="D163" s="20" t="s">
        <v>124</v>
      </c>
      <c r="E163" s="21" t="s">
        <v>129</v>
      </c>
      <c r="F163" s="35" t="s">
        <v>130</v>
      </c>
      <c r="G163" s="22">
        <v>438.8</v>
      </c>
      <c r="H163" s="22">
        <v>329.1</v>
      </c>
      <c r="I163" s="22">
        <v>438.8</v>
      </c>
      <c r="J163" s="19">
        <v>438.8</v>
      </c>
      <c r="K163" s="19">
        <v>438.8</v>
      </c>
      <c r="L163" s="19">
        <v>438.8</v>
      </c>
    </row>
    <row r="164" spans="1:12" ht="103.5" customHeight="1">
      <c r="A164" s="46" t="s">
        <v>462</v>
      </c>
      <c r="B164" s="46" t="s">
        <v>89</v>
      </c>
      <c r="C164" s="17" t="s">
        <v>171</v>
      </c>
      <c r="D164" s="20" t="s">
        <v>124</v>
      </c>
      <c r="E164" s="21" t="s">
        <v>131</v>
      </c>
      <c r="F164" s="35" t="s">
        <v>132</v>
      </c>
      <c r="G164" s="22">
        <v>398.6</v>
      </c>
      <c r="H164" s="22">
        <v>298.9</v>
      </c>
      <c r="I164" s="22">
        <v>398.6</v>
      </c>
      <c r="J164" s="22">
        <v>398.6</v>
      </c>
      <c r="K164" s="22">
        <v>398.6</v>
      </c>
      <c r="L164" s="22">
        <v>398.6</v>
      </c>
    </row>
    <row r="165" spans="1:12" ht="100.5" customHeight="1">
      <c r="A165" s="46" t="s">
        <v>463</v>
      </c>
      <c r="B165" s="46" t="s">
        <v>89</v>
      </c>
      <c r="C165" s="17" t="s">
        <v>171</v>
      </c>
      <c r="D165" s="20" t="s">
        <v>124</v>
      </c>
      <c r="E165" s="21" t="s">
        <v>133</v>
      </c>
      <c r="F165" s="35" t="s">
        <v>134</v>
      </c>
      <c r="G165" s="22">
        <v>383.7</v>
      </c>
      <c r="H165" s="22">
        <v>287.8</v>
      </c>
      <c r="I165" s="22">
        <v>383.7</v>
      </c>
      <c r="J165" s="19">
        <v>383.7</v>
      </c>
      <c r="K165" s="19">
        <v>383.7</v>
      </c>
      <c r="L165" s="19">
        <v>383.7</v>
      </c>
    </row>
    <row r="166" spans="1:12" ht="101.25" customHeight="1">
      <c r="A166" s="46" t="s">
        <v>464</v>
      </c>
      <c r="B166" s="46" t="s">
        <v>89</v>
      </c>
      <c r="C166" s="17" t="s">
        <v>171</v>
      </c>
      <c r="D166" s="20" t="s">
        <v>124</v>
      </c>
      <c r="E166" s="21" t="s">
        <v>135</v>
      </c>
      <c r="F166" s="35" t="s">
        <v>136</v>
      </c>
      <c r="G166" s="22">
        <v>364.6</v>
      </c>
      <c r="H166" s="22">
        <v>273.5</v>
      </c>
      <c r="I166" s="22">
        <v>364.6</v>
      </c>
      <c r="J166" s="19">
        <v>364.6</v>
      </c>
      <c r="K166" s="19">
        <v>364.6</v>
      </c>
      <c r="L166" s="19">
        <v>364.6</v>
      </c>
    </row>
    <row r="167" spans="1:12" ht="104.25" customHeight="1">
      <c r="A167" s="46" t="s">
        <v>465</v>
      </c>
      <c r="B167" s="46" t="s">
        <v>89</v>
      </c>
      <c r="C167" s="17" t="s">
        <v>171</v>
      </c>
      <c r="D167" s="20" t="s">
        <v>124</v>
      </c>
      <c r="E167" s="21" t="s">
        <v>137</v>
      </c>
      <c r="F167" s="35" t="s">
        <v>138</v>
      </c>
      <c r="G167" s="22">
        <v>398.6</v>
      </c>
      <c r="H167" s="22">
        <v>298.9</v>
      </c>
      <c r="I167" s="22">
        <v>398.6</v>
      </c>
      <c r="J167" s="19">
        <v>398.6</v>
      </c>
      <c r="K167" s="19">
        <v>398.6</v>
      </c>
      <c r="L167" s="19">
        <v>398.6</v>
      </c>
    </row>
    <row r="168" spans="1:12" ht="90" customHeight="1">
      <c r="A168" s="46" t="s">
        <v>466</v>
      </c>
      <c r="B168" s="30" t="s">
        <v>89</v>
      </c>
      <c r="C168" s="17" t="s">
        <v>172</v>
      </c>
      <c r="D168" s="31" t="s">
        <v>139</v>
      </c>
      <c r="E168" s="21" t="s">
        <v>140</v>
      </c>
      <c r="F168" s="18" t="s">
        <v>88</v>
      </c>
      <c r="G168" s="22">
        <v>275.9</v>
      </c>
      <c r="H168" s="22">
        <v>275.9</v>
      </c>
      <c r="I168" s="22">
        <v>275.9</v>
      </c>
      <c r="J168" s="19">
        <v>0</v>
      </c>
      <c r="K168" s="19">
        <v>0</v>
      </c>
      <c r="L168" s="19">
        <v>0</v>
      </c>
    </row>
    <row r="169" spans="1:12" ht="255.75" customHeight="1">
      <c r="A169" s="46" t="s">
        <v>467</v>
      </c>
      <c r="B169" s="46" t="s">
        <v>89</v>
      </c>
      <c r="C169" s="17" t="s">
        <v>172</v>
      </c>
      <c r="D169" s="20" t="s">
        <v>141</v>
      </c>
      <c r="E169" s="21" t="s">
        <v>142</v>
      </c>
      <c r="F169" s="18" t="s">
        <v>109</v>
      </c>
      <c r="G169" s="22">
        <v>100</v>
      </c>
      <c r="H169" s="22">
        <v>100</v>
      </c>
      <c r="I169" s="22">
        <v>100</v>
      </c>
      <c r="J169" s="19">
        <v>100</v>
      </c>
      <c r="K169" s="19">
        <v>100</v>
      </c>
      <c r="L169" s="19">
        <v>100</v>
      </c>
    </row>
    <row r="170" spans="1:12" ht="90" customHeight="1">
      <c r="A170" s="46" t="s">
        <v>468</v>
      </c>
      <c r="B170" s="30" t="s">
        <v>89</v>
      </c>
      <c r="C170" s="17" t="s">
        <v>374</v>
      </c>
      <c r="D170" s="20" t="s">
        <v>375</v>
      </c>
      <c r="E170" s="21" t="s">
        <v>143</v>
      </c>
      <c r="F170" s="18" t="s">
        <v>94</v>
      </c>
      <c r="G170" s="22">
        <v>5765.2</v>
      </c>
      <c r="H170" s="22">
        <v>1441.3</v>
      </c>
      <c r="I170" s="22">
        <v>5765.2</v>
      </c>
      <c r="J170" s="19">
        <v>17155.2</v>
      </c>
      <c r="K170" s="19">
        <v>17155.2</v>
      </c>
      <c r="L170" s="19">
        <v>17155.2</v>
      </c>
    </row>
    <row r="171" spans="1:12" ht="87.75" customHeight="1">
      <c r="A171" s="46" t="s">
        <v>469</v>
      </c>
      <c r="B171" s="30" t="s">
        <v>89</v>
      </c>
      <c r="C171" s="17" t="s">
        <v>172</v>
      </c>
      <c r="D171" s="20" t="s">
        <v>144</v>
      </c>
      <c r="E171" s="21" t="s">
        <v>143</v>
      </c>
      <c r="F171" s="18" t="s">
        <v>94</v>
      </c>
      <c r="G171" s="22">
        <v>579</v>
      </c>
      <c r="H171" s="22">
        <v>364.6</v>
      </c>
      <c r="I171" s="22">
        <v>579</v>
      </c>
      <c r="J171" s="19">
        <v>407</v>
      </c>
      <c r="K171" s="19">
        <v>407</v>
      </c>
      <c r="L171" s="19">
        <v>407</v>
      </c>
    </row>
    <row r="172" spans="1:12" ht="105" customHeight="1">
      <c r="A172" s="46" t="s">
        <v>470</v>
      </c>
      <c r="B172" s="46" t="s">
        <v>89</v>
      </c>
      <c r="C172" s="17" t="s">
        <v>172</v>
      </c>
      <c r="D172" s="20" t="s">
        <v>145</v>
      </c>
      <c r="E172" s="21" t="s">
        <v>143</v>
      </c>
      <c r="F172" s="18" t="s">
        <v>94</v>
      </c>
      <c r="G172" s="22">
        <v>1431.2</v>
      </c>
      <c r="H172" s="22">
        <v>974.9</v>
      </c>
      <c r="I172" s="22">
        <v>1431.2</v>
      </c>
      <c r="J172" s="19">
        <v>1914.4</v>
      </c>
      <c r="K172" s="19">
        <v>1914.4</v>
      </c>
      <c r="L172" s="19">
        <v>1914.4</v>
      </c>
    </row>
    <row r="173" spans="1:12" ht="114.75" customHeight="1">
      <c r="A173" s="46" t="s">
        <v>471</v>
      </c>
      <c r="B173" s="46" t="s">
        <v>89</v>
      </c>
      <c r="C173" s="17" t="s">
        <v>172</v>
      </c>
      <c r="D173" s="20" t="s">
        <v>146</v>
      </c>
      <c r="E173" s="21" t="s">
        <v>143</v>
      </c>
      <c r="F173" s="18" t="s">
        <v>94</v>
      </c>
      <c r="G173" s="22">
        <v>1443.2</v>
      </c>
      <c r="H173" s="22">
        <v>962.2</v>
      </c>
      <c r="I173" s="22">
        <v>1443.2</v>
      </c>
      <c r="J173" s="19">
        <v>0</v>
      </c>
      <c r="K173" s="19">
        <v>0</v>
      </c>
      <c r="L173" s="19">
        <v>0</v>
      </c>
    </row>
    <row r="174" spans="1:12" ht="119.25" customHeight="1">
      <c r="A174" s="46" t="s">
        <v>472</v>
      </c>
      <c r="B174" s="46" t="s">
        <v>89</v>
      </c>
      <c r="C174" s="17" t="s">
        <v>172</v>
      </c>
      <c r="D174" s="20" t="s">
        <v>147</v>
      </c>
      <c r="E174" s="21" t="s">
        <v>143</v>
      </c>
      <c r="F174" s="18" t="s">
        <v>94</v>
      </c>
      <c r="G174" s="22">
        <v>11044.9</v>
      </c>
      <c r="H174" s="22">
        <v>7363.3</v>
      </c>
      <c r="I174" s="22">
        <v>11044.9</v>
      </c>
      <c r="J174" s="19">
        <v>0</v>
      </c>
      <c r="K174" s="19">
        <v>0</v>
      </c>
      <c r="L174" s="19">
        <v>0</v>
      </c>
    </row>
    <row r="175" spans="1:12" ht="88.5" customHeight="1">
      <c r="A175" s="46" t="s">
        <v>473</v>
      </c>
      <c r="B175" s="30" t="s">
        <v>89</v>
      </c>
      <c r="C175" s="17" t="s">
        <v>172</v>
      </c>
      <c r="D175" s="31" t="s">
        <v>376</v>
      </c>
      <c r="E175" s="21" t="s">
        <v>148</v>
      </c>
      <c r="F175" s="18" t="s">
        <v>101</v>
      </c>
      <c r="G175" s="22">
        <v>774.2</v>
      </c>
      <c r="H175" s="22">
        <v>0</v>
      </c>
      <c r="I175" s="22">
        <v>774.2</v>
      </c>
      <c r="J175" s="19">
        <v>0</v>
      </c>
      <c r="K175" s="19">
        <v>0</v>
      </c>
      <c r="L175" s="19">
        <v>0</v>
      </c>
    </row>
    <row r="176" spans="1:12" s="48" customFormat="1" ht="62.25" customHeight="1">
      <c r="A176" s="47"/>
      <c r="B176" s="50"/>
      <c r="C176" s="5" t="s">
        <v>149</v>
      </c>
      <c r="D176" s="36" t="s">
        <v>150</v>
      </c>
      <c r="E176" s="37"/>
      <c r="F176" s="3"/>
      <c r="G176" s="33">
        <f aca="true" t="shared" si="3" ref="G176:L176">SUM(G177:G186)</f>
        <v>-1875.4400000000003</v>
      </c>
      <c r="H176" s="33">
        <f t="shared" si="3"/>
        <v>-1875.4400000000003</v>
      </c>
      <c r="I176" s="33">
        <f t="shared" si="3"/>
        <v>-1875.4400000000003</v>
      </c>
      <c r="J176" s="33">
        <f t="shared" si="3"/>
        <v>0</v>
      </c>
      <c r="K176" s="33">
        <f t="shared" si="3"/>
        <v>0</v>
      </c>
      <c r="L176" s="33">
        <f t="shared" si="3"/>
        <v>0</v>
      </c>
    </row>
    <row r="177" spans="1:12" ht="226.5" customHeight="1">
      <c r="A177" s="46" t="s">
        <v>474</v>
      </c>
      <c r="B177" s="31" t="s">
        <v>151</v>
      </c>
      <c r="C177" s="17" t="s">
        <v>173</v>
      </c>
      <c r="D177" s="20" t="s">
        <v>378</v>
      </c>
      <c r="E177" s="21" t="s">
        <v>280</v>
      </c>
      <c r="F177" s="18" t="s">
        <v>92</v>
      </c>
      <c r="G177" s="22">
        <v>-61.5</v>
      </c>
      <c r="H177" s="22">
        <v>-61.5</v>
      </c>
      <c r="I177" s="22">
        <v>-61.5</v>
      </c>
      <c r="J177" s="19">
        <v>0</v>
      </c>
      <c r="K177" s="19">
        <v>0</v>
      </c>
      <c r="L177" s="19">
        <v>0</v>
      </c>
    </row>
    <row r="178" spans="1:12" ht="285" customHeight="1">
      <c r="A178" s="46" t="s">
        <v>475</v>
      </c>
      <c r="B178" s="31" t="s">
        <v>151</v>
      </c>
      <c r="C178" s="17" t="s">
        <v>173</v>
      </c>
      <c r="D178" s="20" t="s">
        <v>379</v>
      </c>
      <c r="E178" s="21" t="s">
        <v>143</v>
      </c>
      <c r="F178" s="18" t="s">
        <v>94</v>
      </c>
      <c r="G178" s="22">
        <v>-394.1</v>
      </c>
      <c r="H178" s="22">
        <v>-394.1</v>
      </c>
      <c r="I178" s="22">
        <v>-394.1</v>
      </c>
      <c r="J178" s="19">
        <v>0</v>
      </c>
      <c r="K178" s="19">
        <v>0</v>
      </c>
      <c r="L178" s="19">
        <v>0</v>
      </c>
    </row>
    <row r="179" spans="1:12" ht="117" customHeight="1">
      <c r="A179" s="46" t="s">
        <v>476</v>
      </c>
      <c r="B179" s="31" t="s">
        <v>151</v>
      </c>
      <c r="C179" s="17" t="s">
        <v>173</v>
      </c>
      <c r="D179" s="31" t="s">
        <v>380</v>
      </c>
      <c r="E179" s="21" t="s">
        <v>143</v>
      </c>
      <c r="F179" s="18" t="s">
        <v>94</v>
      </c>
      <c r="G179" s="22">
        <v>-3</v>
      </c>
      <c r="H179" s="22">
        <v>-3</v>
      </c>
      <c r="I179" s="22">
        <v>-3</v>
      </c>
      <c r="J179" s="19">
        <v>0</v>
      </c>
      <c r="K179" s="19">
        <v>0</v>
      </c>
      <c r="L179" s="19">
        <v>0</v>
      </c>
    </row>
    <row r="180" spans="1:12" ht="115.5" customHeight="1">
      <c r="A180" s="46" t="s">
        <v>477</v>
      </c>
      <c r="B180" s="31" t="s">
        <v>151</v>
      </c>
      <c r="C180" s="17" t="s">
        <v>173</v>
      </c>
      <c r="D180" s="31" t="s">
        <v>381</v>
      </c>
      <c r="E180" s="21" t="s">
        <v>143</v>
      </c>
      <c r="F180" s="18" t="s">
        <v>94</v>
      </c>
      <c r="G180" s="22">
        <v>-21</v>
      </c>
      <c r="H180" s="22">
        <v>-21</v>
      </c>
      <c r="I180" s="22">
        <v>-21</v>
      </c>
      <c r="J180" s="19">
        <v>0</v>
      </c>
      <c r="K180" s="19">
        <v>0</v>
      </c>
      <c r="L180" s="19">
        <v>0</v>
      </c>
    </row>
    <row r="181" spans="1:12" ht="123.75" customHeight="1">
      <c r="A181" s="46" t="s">
        <v>478</v>
      </c>
      <c r="B181" s="31" t="s">
        <v>151</v>
      </c>
      <c r="C181" s="17" t="s">
        <v>173</v>
      </c>
      <c r="D181" s="31" t="s">
        <v>382</v>
      </c>
      <c r="E181" s="21" t="s">
        <v>143</v>
      </c>
      <c r="F181" s="18" t="s">
        <v>94</v>
      </c>
      <c r="G181" s="38">
        <v>-0.04</v>
      </c>
      <c r="H181" s="38">
        <v>-0.04</v>
      </c>
      <c r="I181" s="38">
        <v>-0.04</v>
      </c>
      <c r="J181" s="19">
        <v>0</v>
      </c>
      <c r="K181" s="19">
        <v>0</v>
      </c>
      <c r="L181" s="19">
        <v>0</v>
      </c>
    </row>
    <row r="182" spans="1:12" ht="118.5" customHeight="1">
      <c r="A182" s="46" t="s">
        <v>479</v>
      </c>
      <c r="B182" s="31" t="s">
        <v>151</v>
      </c>
      <c r="C182" s="17" t="s">
        <v>173</v>
      </c>
      <c r="D182" s="31" t="s">
        <v>386</v>
      </c>
      <c r="E182" s="18">
        <v>817</v>
      </c>
      <c r="F182" s="18" t="s">
        <v>97</v>
      </c>
      <c r="G182" s="38">
        <v>-212</v>
      </c>
      <c r="H182" s="38">
        <v>-212</v>
      </c>
      <c r="I182" s="38">
        <v>-212</v>
      </c>
      <c r="J182" s="19">
        <v>0</v>
      </c>
      <c r="K182" s="19">
        <v>0</v>
      </c>
      <c r="L182" s="19">
        <v>0</v>
      </c>
    </row>
    <row r="183" spans="1:12" ht="117.75" customHeight="1">
      <c r="A183" s="46" t="s">
        <v>480</v>
      </c>
      <c r="B183" s="31" t="s">
        <v>151</v>
      </c>
      <c r="C183" s="17" t="s">
        <v>173</v>
      </c>
      <c r="D183" s="31" t="s">
        <v>387</v>
      </c>
      <c r="E183" s="18">
        <v>817</v>
      </c>
      <c r="F183" s="18" t="s">
        <v>97</v>
      </c>
      <c r="G183" s="38">
        <v>-619.6</v>
      </c>
      <c r="H183" s="38">
        <v>-619.6</v>
      </c>
      <c r="I183" s="38">
        <v>-619.6</v>
      </c>
      <c r="J183" s="19">
        <v>0</v>
      </c>
      <c r="K183" s="19">
        <v>0</v>
      </c>
      <c r="L183" s="19">
        <v>0</v>
      </c>
    </row>
    <row r="184" spans="1:12" ht="166.5" customHeight="1">
      <c r="A184" s="46" t="s">
        <v>481</v>
      </c>
      <c r="B184" s="31" t="s">
        <v>151</v>
      </c>
      <c r="C184" s="17" t="s">
        <v>377</v>
      </c>
      <c r="D184" s="31" t="s">
        <v>388</v>
      </c>
      <c r="E184" s="18">
        <v>840</v>
      </c>
      <c r="F184" s="18" t="s">
        <v>176</v>
      </c>
      <c r="G184" s="38">
        <v>-18.5</v>
      </c>
      <c r="H184" s="38">
        <v>-18.5</v>
      </c>
      <c r="I184" s="38">
        <v>-18.5</v>
      </c>
      <c r="J184" s="19">
        <v>0</v>
      </c>
      <c r="K184" s="19">
        <v>0</v>
      </c>
      <c r="L184" s="19">
        <v>0</v>
      </c>
    </row>
    <row r="185" spans="1:12" ht="118.5" customHeight="1">
      <c r="A185" s="46" t="s">
        <v>482</v>
      </c>
      <c r="B185" s="31" t="s">
        <v>151</v>
      </c>
      <c r="C185" s="17" t="s">
        <v>173</v>
      </c>
      <c r="D185" s="31" t="s">
        <v>383</v>
      </c>
      <c r="E185" s="21" t="s">
        <v>148</v>
      </c>
      <c r="F185" s="18" t="s">
        <v>101</v>
      </c>
      <c r="G185" s="38">
        <v>-292.3</v>
      </c>
      <c r="H185" s="38">
        <v>-292.3</v>
      </c>
      <c r="I185" s="38">
        <v>-292.3</v>
      </c>
      <c r="J185" s="19">
        <v>0</v>
      </c>
      <c r="K185" s="19">
        <v>0</v>
      </c>
      <c r="L185" s="19">
        <v>0</v>
      </c>
    </row>
    <row r="186" spans="1:12" ht="113.25" customHeight="1">
      <c r="A186" s="46" t="s">
        <v>483</v>
      </c>
      <c r="B186" s="20" t="s">
        <v>151</v>
      </c>
      <c r="C186" s="17" t="s">
        <v>173</v>
      </c>
      <c r="D186" s="20" t="s">
        <v>385</v>
      </c>
      <c r="E186" s="21" t="s">
        <v>384</v>
      </c>
      <c r="F186" s="18" t="s">
        <v>98</v>
      </c>
      <c r="G186" s="22">
        <v>-253.4</v>
      </c>
      <c r="H186" s="22">
        <v>-253.4</v>
      </c>
      <c r="I186" s="22">
        <v>-253.4</v>
      </c>
      <c r="J186" s="19">
        <v>0</v>
      </c>
      <c r="K186" s="19">
        <v>0</v>
      </c>
      <c r="L186" s="19">
        <v>0</v>
      </c>
    </row>
    <row r="187" spans="1:12" s="48" customFormat="1" ht="33" customHeight="1">
      <c r="A187" s="47"/>
      <c r="B187" s="47"/>
      <c r="C187" s="13"/>
      <c r="D187" s="60" t="s">
        <v>33</v>
      </c>
      <c r="E187" s="2"/>
      <c r="F187" s="2"/>
      <c r="G187" s="6">
        <f aca="true" t="shared" si="4" ref="G187:L187">G9+G66</f>
        <v>687152.7600000001</v>
      </c>
      <c r="H187" s="6">
        <f t="shared" si="4"/>
        <v>520988.15999999986</v>
      </c>
      <c r="I187" s="6">
        <f t="shared" si="4"/>
        <v>691481.7600000001</v>
      </c>
      <c r="J187" s="6">
        <f t="shared" si="4"/>
        <v>660642.8000000002</v>
      </c>
      <c r="K187" s="6">
        <f t="shared" si="4"/>
        <v>571027.1000000001</v>
      </c>
      <c r="L187" s="6">
        <f t="shared" si="4"/>
        <v>608564.2000000001</v>
      </c>
    </row>
    <row r="188" spans="3:12" ht="44.25" customHeight="1"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4:9" ht="71.25" customHeight="1">
      <c r="D189" s="40"/>
      <c r="E189" s="40"/>
      <c r="F189" s="40"/>
      <c r="G189" s="40"/>
      <c r="H189" s="40"/>
      <c r="I189" s="40"/>
    </row>
    <row r="190" spans="4:9" ht="71.25" customHeight="1">
      <c r="D190" s="40"/>
      <c r="E190" s="40"/>
      <c r="F190" s="40"/>
      <c r="G190" s="40"/>
      <c r="H190" s="40"/>
      <c r="I190" s="40"/>
    </row>
    <row r="191" spans="4:9" ht="71.25" customHeight="1">
      <c r="D191" s="40"/>
      <c r="E191" s="40"/>
      <c r="F191" s="40"/>
      <c r="G191" s="40"/>
      <c r="H191" s="40"/>
      <c r="I191" s="40"/>
    </row>
    <row r="192" spans="4:9" ht="71.25" customHeight="1">
      <c r="D192" s="40"/>
      <c r="E192" s="40"/>
      <c r="F192" s="40"/>
      <c r="G192" s="40"/>
      <c r="H192" s="40"/>
      <c r="I192" s="40"/>
    </row>
    <row r="193" spans="4:9" ht="71.25" customHeight="1">
      <c r="D193" s="40"/>
      <c r="E193" s="40"/>
      <c r="F193" s="40"/>
      <c r="G193" s="40"/>
      <c r="H193" s="40"/>
      <c r="I193" s="40"/>
    </row>
    <row r="194" spans="4:9" ht="71.25" customHeight="1">
      <c r="D194" s="40"/>
      <c r="E194" s="40"/>
      <c r="F194" s="40"/>
      <c r="G194" s="40"/>
      <c r="H194" s="40"/>
      <c r="I194" s="40"/>
    </row>
  </sheetData>
  <sheetProtection/>
  <mergeCells count="13">
    <mergeCell ref="G2:L2"/>
    <mergeCell ref="J6:J7"/>
    <mergeCell ref="K6:K7"/>
    <mergeCell ref="L6:L7"/>
    <mergeCell ref="C6:D6"/>
    <mergeCell ref="I6:I7"/>
    <mergeCell ref="K5:L5"/>
    <mergeCell ref="A3:L3"/>
    <mergeCell ref="A6:A7"/>
    <mergeCell ref="B6:B7"/>
    <mergeCell ref="E6:F6"/>
    <mergeCell ref="G6:G7"/>
    <mergeCell ref="H6:H7"/>
  </mergeCells>
  <printOptions/>
  <pageMargins left="0" right="0" top="0" bottom="0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2022-03-30T07:33:43Z</cp:lastPrinted>
  <dcterms:created xsi:type="dcterms:W3CDTF">2016-11-11T05:12:09Z</dcterms:created>
  <dcterms:modified xsi:type="dcterms:W3CDTF">2022-04-01T09:39:13Z</dcterms:modified>
  <cp:category/>
  <cp:version/>
  <cp:contentType/>
  <cp:contentStatus/>
</cp:coreProperties>
</file>