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<sst xmlns="http://schemas.openxmlformats.org/spreadsheetml/2006/main" count="105" uniqueCount="73">
  <si>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01.04.2022г.</t>
  </si>
  <si>
    <t>По оперативным данным  за 3 месяца 2022 года исполнение по доходной части консолидированного бюджета МО Кривошеинского района  по налоговым и неналоговым доходам составило 25 661  тыс. рублей, в т.ч. муниципальный район 18 394  тыс.руб., сельские поселения 7 267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</si>
  <si>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</si>
  <si>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</si>
  <si>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</si>
  <si>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</si>
  <si>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апреля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</si>
  <si>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</si>
  <si>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</si>
  <si>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</si>
  <si>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</si>
  <si>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</si>
  <si>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</si>
  <si>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</si>
  <si>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</si>
  <si>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</si>
  <si>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</si>
  <si>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</si>
  <si>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</si>
  <si>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</si>
  <si>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</si>
  <si>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</si>
  <si>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</si>
  <si>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</si>
  <si>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</si>
  <si>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</si>
  <si>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</si>
  <si>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</si>
  <si>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</si>
  <si>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</si>
  <si>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</si>
  <si>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</si>
  <si>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</si>
  <si>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</si>
  <si>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</si>
  <si>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</si>
  <si>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</si>
  <si>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</si>
  <si>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</si>
  <si>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</si>
  <si>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</si>
  <si>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</si>
  <si>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</si>
  <si>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</si>
  <si>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</si>
  <si>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</si>
  <si>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</si>
  <si>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</si>
  <si>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</si>
  <si>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</si>
  <si>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</si>
  <si>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</si>
  <si>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</si>
  <si>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</si>
  <si>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</si>
  <si>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</si>
  <si>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</si>
  <si>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</si>
  <si>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</si>
  <si>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</si>
  <si>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</si>
  <si>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</si>
  <si>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</si>
  <si>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</si>
  <si>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</si>
  <si>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</si>
  <si>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01.04.2022 года</t>
  </si>
  <si>
    <t>Увеличение за отчетный период</t>
  </si>
  <si>
    <t>Уменьшение за отчетный период</t>
  </si>
  <si>
    <t>И.о. Руководителя  Управления финансов Администрации Кривошеинского района</t>
  </si>
  <si>
    <t>Ю.А. Филимонова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</si>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</sst>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736459</v>
      </c>
      <c r="C9" s="6">
        <v>85689</v>
      </c>
      <c r="D9" s="6"/>
      <c r="E9" s="7">
        <v>146100</v>
      </c>
      <c r="F9" s="7">
        <v>18394</v>
      </c>
      <c r="G9" s="8">
        <f>E9/B9*100</f>
        <v>19.83817157506392</v>
      </c>
      <c r="H9" s="9">
        <f>F9/C9*100</f>
        <v>21.46599913641191</v>
      </c>
    </row>
    <row r="10" spans="1:8" ht="18" customHeight="1">
      <c r="A10" s="5" t="s">
        <v>13</v>
      </c>
      <c r="B10" s="6">
        <v>749448</v>
      </c>
      <c r="C10" s="6"/>
      <c r="D10" s="6"/>
      <c r="E10" s="7">
        <v>140258</v>
      </c>
      <c r="F10" s="10"/>
      <c r="G10" s="8">
        <f>E10/B10*100</f>
        <v>18.71484078948773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13904</v>
      </c>
      <c r="C13" s="6">
        <v>5224</v>
      </c>
      <c r="D13" s="6"/>
      <c r="E13" s="7">
        <v>2844</v>
      </c>
      <c r="F13" s="7">
        <v>1245</v>
      </c>
      <c r="G13" s="13">
        <f>E13/B13*100</f>
        <v>20.454545454545457</v>
      </c>
      <c r="H13" s="14">
        <f>F13/C13*100</f>
        <v>23.832312404287904</v>
      </c>
    </row>
    <row r="14" spans="1:8" ht="15.75">
      <c r="A14" s="12" t="s">
        <v>13</v>
      </c>
      <c r="B14" s="6">
        <v>13905</v>
      </c>
      <c r="C14" s="6"/>
      <c r="D14" s="6"/>
      <c r="E14" s="7">
        <v>1817</v>
      </c>
      <c r="F14" s="10"/>
      <c r="G14" s="13">
        <f>E14/B14*100</f>
        <v>13.067241999280835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6578</v>
      </c>
      <c r="C16" s="6">
        <v>1560</v>
      </c>
      <c r="D16" s="6"/>
      <c r="E16" s="7">
        <v>1580</v>
      </c>
      <c r="F16" s="7">
        <v>372</v>
      </c>
      <c r="G16" s="13">
        <f>E16/B16*100</f>
        <v>24.019458802067497</v>
      </c>
      <c r="H16" s="14">
        <f>F16/C16*100</f>
        <v>23.846153846153847</v>
      </c>
    </row>
    <row r="17" spans="1:8" ht="15.75">
      <c r="A17" s="12" t="s">
        <v>13</v>
      </c>
      <c r="B17" s="6">
        <v>6822</v>
      </c>
      <c r="C17" s="6"/>
      <c r="D17" s="6"/>
      <c r="E17" s="7">
        <v>1184</v>
      </c>
      <c r="F17" s="10"/>
      <c r="G17" s="13">
        <f>E17/B17*100</f>
        <v>17.355614189387275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13728</v>
      </c>
      <c r="C19" s="6">
        <v>3536</v>
      </c>
      <c r="D19" s="6"/>
      <c r="E19" s="7">
        <v>2620</v>
      </c>
      <c r="F19" s="7">
        <v>852</v>
      </c>
      <c r="G19" s="13">
        <f>E19/B19*100</f>
        <v>19.085081585081586</v>
      </c>
      <c r="H19" s="14">
        <f>F19/C19*100</f>
        <v>24.09502262443439</v>
      </c>
    </row>
    <row r="20" spans="1:8" ht="15.75">
      <c r="A20" s="12" t="s">
        <v>13</v>
      </c>
      <c r="B20" s="6">
        <v>13895</v>
      </c>
      <c r="C20" s="6"/>
      <c r="D20" s="6"/>
      <c r="E20" s="7">
        <v>2435</v>
      </c>
      <c r="F20" s="10"/>
      <c r="G20" s="13">
        <f>E20/B20*100</f>
        <v>17.52428931270241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32618</v>
      </c>
      <c r="C22" s="6">
        <v>16931</v>
      </c>
      <c r="D22" s="6"/>
      <c r="E22" s="7">
        <v>5571</v>
      </c>
      <c r="F22" s="7">
        <v>3388</v>
      </c>
      <c r="G22" s="13">
        <f>E22/B22*100</f>
        <v>17.07952664173156</v>
      </c>
      <c r="H22" s="14">
        <f>F22/C22*100</f>
        <v>20.010631386214637</v>
      </c>
    </row>
    <row r="23" spans="1:8" ht="15.75">
      <c r="A23" s="12" t="s">
        <v>13</v>
      </c>
      <c r="B23" s="6">
        <v>33823</v>
      </c>
      <c r="C23" s="6"/>
      <c r="D23" s="6"/>
      <c r="E23" s="7">
        <v>4681</v>
      </c>
      <c r="F23" s="10"/>
      <c r="G23" s="13">
        <f>E23/B23*100</f>
        <v>13.839694882180764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13289</v>
      </c>
      <c r="C25" s="6">
        <v>2279</v>
      </c>
      <c r="D25" s="6"/>
      <c r="E25" s="7">
        <v>1951</v>
      </c>
      <c r="F25" s="7">
        <v>511</v>
      </c>
      <c r="G25" s="13">
        <f>E25/B25*100</f>
        <v>14.681315373617277</v>
      </c>
      <c r="H25" s="14">
        <f>F25/C25*100</f>
        <v>22.422114962702942</v>
      </c>
    </row>
    <row r="26" spans="1:8" ht="15.75">
      <c r="A26" s="12" t="s">
        <v>13</v>
      </c>
      <c r="B26" s="6">
        <v>13390</v>
      </c>
      <c r="C26" s="6"/>
      <c r="D26" s="6"/>
      <c r="E26" s="7">
        <v>1461</v>
      </c>
      <c r="F26" s="10"/>
      <c r="G26" s="13">
        <f>E26/B26*100</f>
        <v>10.911127707244212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9115</v>
      </c>
      <c r="C28" s="6">
        <v>1298</v>
      </c>
      <c r="D28" s="6"/>
      <c r="E28" s="7">
        <v>1551</v>
      </c>
      <c r="F28" s="7">
        <v>306</v>
      </c>
      <c r="G28" s="13">
        <f>E28/B28*100</f>
        <v>17.015907844212837</v>
      </c>
      <c r="H28" s="14">
        <f>F28/C28*100</f>
        <v>23.57473035439137</v>
      </c>
    </row>
    <row r="29" spans="1:8" ht="15.75">
      <c r="A29" s="12" t="s">
        <v>13</v>
      </c>
      <c r="B29" s="6">
        <v>9309</v>
      </c>
      <c r="C29" s="6"/>
      <c r="D29" s="6"/>
      <c r="E29" s="7">
        <v>982</v>
      </c>
      <c r="F29" s="10"/>
      <c r="G29" s="13">
        <f>E29/B29*100</f>
        <v>10.548931141905683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9382</v>
      </c>
      <c r="C31" s="6">
        <v>2611</v>
      </c>
      <c r="D31" s="6"/>
      <c r="E31" s="7">
        <v>2119</v>
      </c>
      <c r="F31" s="7">
        <v>593</v>
      </c>
      <c r="G31" s="13">
        <f>E31/B31*100</f>
        <v>22.58580260072479</v>
      </c>
      <c r="H31" s="14">
        <f>F31/C31*100</f>
        <v>22.71160474913826</v>
      </c>
    </row>
    <row r="32" spans="1:8" ht="15.75">
      <c r="A32" s="12" t="s">
        <v>13</v>
      </c>
      <c r="B32" s="6">
        <v>9381</v>
      </c>
      <c r="C32" s="6"/>
      <c r="D32" s="6"/>
      <c r="E32" s="7">
        <v>1603</v>
      </c>
      <c r="F32" s="10"/>
      <c r="G32" s="13">
        <f>E32/B32*100</f>
        <v>17.08773051913442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98614</v>
      </c>
      <c r="C34" s="6">
        <f t="shared" si="0"/>
        <v>33439</v>
      </c>
      <c r="D34" s="6">
        <f t="shared" si="0"/>
        <v>0</v>
      </c>
      <c r="E34" s="6">
        <f t="shared" si="0"/>
        <v>18236</v>
      </c>
      <c r="F34" s="6">
        <f>F13+F16+F19+F22+F25+F28+F31</f>
        <v>7267</v>
      </c>
      <c r="G34" s="8">
        <f>E34/B34*100</f>
        <v>18.49230332407163</v>
      </c>
      <c r="H34" s="9">
        <f>F34/C34*100</f>
        <v>21.732109213792278</v>
      </c>
    </row>
    <row r="35" spans="1:8" ht="15.75">
      <c r="A35" s="5" t="s">
        <v>13</v>
      </c>
      <c r="B35" s="6">
        <f t="shared" si="0"/>
        <v>100525</v>
      </c>
      <c r="C35" s="6">
        <f t="shared" si="0"/>
        <v>0</v>
      </c>
      <c r="D35" s="6">
        <f t="shared" si="0"/>
        <v>0</v>
      </c>
      <c r="E35" s="6">
        <f t="shared" si="0"/>
        <v>14163</v>
      </c>
      <c r="F35" s="6">
        <f t="shared" si="0"/>
        <v>0</v>
      </c>
      <c r="G35" s="15">
        <f>E35/B35*100</f>
        <v>14.08903257896046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</f>
        <v>765607</v>
      </c>
      <c r="C37" s="17">
        <f>C9+C34</f>
        <v>119128</v>
      </c>
      <c r="D37" s="17">
        <f>D34+D9</f>
        <v>0</v>
      </c>
      <c r="E37" s="17">
        <f>F34+E9-1040+1</f>
        <v>152328</v>
      </c>
      <c r="F37" s="17">
        <f>F34+F9</f>
        <v>25661</v>
      </c>
      <c r="G37" s="18">
        <f>E37/B37*100</f>
        <v>19.89636980853101</v>
      </c>
      <c r="H37" s="19">
        <f>F37/C37*100</f>
        <v>21.540695722248337</v>
      </c>
    </row>
    <row r="38" spans="1:8" ht="15.75">
      <c r="A38" s="16" t="s">
        <v>13</v>
      </c>
      <c r="B38" s="17">
        <v>780507</v>
      </c>
      <c r="C38" s="17"/>
      <c r="D38" s="17"/>
      <c r="E38" s="17">
        <v>142413</v>
      </c>
      <c r="F38" s="17">
        <f>F10+F35</f>
        <v>0</v>
      </c>
      <c r="G38" s="18">
        <f>E38/B38*100</f>
        <v>18.246216882103557</v>
      </c>
      <c r="H38" s="19"/>
    </row>
    <row r="39" spans="1:8" ht="33" customHeight="1" thickBot="1">
      <c r="A39" s="20" t="s">
        <v>24</v>
      </c>
      <c r="B39" s="21">
        <f>B37-B38</f>
        <v>-14900</v>
      </c>
      <c r="C39" s="21"/>
      <c r="D39" s="21">
        <f>D37-D38</f>
        <v>0</v>
      </c>
      <c r="E39" s="21">
        <f>E37-E38</f>
        <v>9915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119128</v>
      </c>
      <c r="F43" s="26">
        <f>E43/E$57*100</f>
        <v>15.55994132760019</v>
      </c>
      <c r="G43" s="26">
        <f>F37</f>
        <v>25661</v>
      </c>
      <c r="H43" s="27">
        <f>G43/E43*100</f>
        <v>21.540695722248337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12.099288538375433</v>
      </c>
      <c r="G44" s="31">
        <v>19031</v>
      </c>
      <c r="H44" s="32">
        <f aca="true" t="shared" si="2" ref="H44:H57">G44/E44*100</f>
        <v>20.544514373927218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1.2182490494470402</v>
      </c>
      <c r="G45" s="29">
        <v>2369</v>
      </c>
      <c r="H45" s="32">
        <f t="shared" si="2"/>
        <v>25.399378149458563</v>
      </c>
    </row>
    <row r="46" spans="1:8" ht="20.25" customHeight="1">
      <c r="A46" s="87" t="s">
        <v>34</v>
      </c>
      <c r="B46" s="88"/>
      <c r="C46" s="88"/>
      <c r="D46" s="28"/>
      <c r="E46" s="29">
        <v>6</v>
      </c>
      <c r="F46" s="30">
        <f t="shared" si="1"/>
        <v>0.0007836918941441235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0.34808981631568153</v>
      </c>
      <c r="G47" s="31">
        <v>646</v>
      </c>
      <c r="H47" s="32">
        <f t="shared" si="2"/>
        <v>24.24015009380863</v>
      </c>
    </row>
    <row r="48" spans="1:8" ht="15.75" customHeight="1">
      <c r="A48" s="87" t="s">
        <v>36</v>
      </c>
      <c r="B48" s="88"/>
      <c r="C48" s="88"/>
      <c r="D48" s="28"/>
      <c r="E48" s="29">
        <v>30</v>
      </c>
      <c r="F48" s="30">
        <f t="shared" si="1"/>
        <v>0.003918459470720618</v>
      </c>
      <c r="G48" s="31">
        <v>-15</v>
      </c>
      <c r="H48" s="32">
        <f t="shared" si="2"/>
        <v>-50</v>
      </c>
    </row>
    <row r="49" spans="1:8" ht="30.75" customHeight="1">
      <c r="A49" s="89" t="s">
        <v>37</v>
      </c>
      <c r="B49" s="90"/>
      <c r="C49" s="91"/>
      <c r="D49" s="28"/>
      <c r="E49" s="29">
        <v>1348</v>
      </c>
      <c r="F49" s="30">
        <f t="shared" si="1"/>
        <v>0.17606944555104642</v>
      </c>
      <c r="G49" s="31">
        <v>706</v>
      </c>
      <c r="H49" s="32">
        <f t="shared" si="2"/>
        <v>52.37388724035609</v>
      </c>
    </row>
    <row r="50" spans="1:8" ht="20.25" customHeight="1">
      <c r="A50" s="87" t="s">
        <v>38</v>
      </c>
      <c r="B50" s="88"/>
      <c r="C50" s="88"/>
      <c r="D50" s="28"/>
      <c r="E50" s="29">
        <v>1691</v>
      </c>
      <c r="F50" s="30">
        <f t="shared" si="1"/>
        <v>0.22087049883295218</v>
      </c>
      <c r="G50" s="31">
        <v>220</v>
      </c>
      <c r="H50" s="32">
        <f t="shared" si="2"/>
        <v>13.010053222945004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3193</v>
      </c>
      <c r="F52" s="30">
        <f t="shared" si="1"/>
        <v>0.4170547030003644</v>
      </c>
      <c r="G52" s="31">
        <v>675</v>
      </c>
      <c r="H52" s="32">
        <f t="shared" si="2"/>
        <v>21.139993736298152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0.15673837882882471</v>
      </c>
      <c r="G53" s="31">
        <v>242</v>
      </c>
      <c r="H53" s="32">
        <f t="shared" si="2"/>
        <v>20.166666666666664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7035</v>
      </c>
      <c r="F55" s="30">
        <f t="shared" si="1"/>
        <v>0.9188787458839849</v>
      </c>
      <c r="G55" s="29">
        <v>1783</v>
      </c>
      <c r="H55" s="32">
        <f t="shared" si="2"/>
        <v>25.344705046197586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646479</v>
      </c>
      <c r="F56" s="26">
        <f>E56/E$57*100</f>
        <v>84.44005867239981</v>
      </c>
      <c r="G56" s="33">
        <f>E37-F37</f>
        <v>126667</v>
      </c>
      <c r="H56" s="27">
        <f t="shared" si="2"/>
        <v>19.593366528533796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765607</v>
      </c>
      <c r="F57" s="35">
        <f>E57/E$57*100</f>
        <v>100</v>
      </c>
      <c r="G57" s="35">
        <f>G43+G56</f>
        <v>152328</v>
      </c>
      <c r="H57" s="36">
        <f t="shared" si="2"/>
        <v>19.89636980853101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103780</v>
      </c>
      <c r="F61" s="40">
        <f aca="true" t="shared" si="3" ref="F61:F74">E61/E$74*100</f>
        <v>13.296485489559991</v>
      </c>
      <c r="G61" s="40">
        <v>16501</v>
      </c>
      <c r="H61" s="41">
        <f>G61/E61*100</f>
        <v>15.899980728464058</v>
      </c>
    </row>
    <row r="62" spans="1:8" ht="15.75">
      <c r="A62" s="79" t="s">
        <v>50</v>
      </c>
      <c r="B62" s="80"/>
      <c r="C62" s="80"/>
      <c r="D62" s="28"/>
      <c r="E62" s="40">
        <v>1638</v>
      </c>
      <c r="F62" s="40">
        <f t="shared" si="3"/>
        <v>0.2098635886673662</v>
      </c>
      <c r="G62" s="40">
        <v>283</v>
      </c>
      <c r="H62" s="41">
        <f aca="true" t="shared" si="4" ref="H62:H74">G62/E62*100</f>
        <v>17.277167277167276</v>
      </c>
    </row>
    <row r="63" spans="1:8" ht="30.75" customHeight="1">
      <c r="A63" s="79" t="s">
        <v>51</v>
      </c>
      <c r="B63" s="80"/>
      <c r="C63" s="80"/>
      <c r="D63" s="28"/>
      <c r="E63" s="40">
        <v>479</v>
      </c>
      <c r="F63" s="40">
        <f t="shared" si="3"/>
        <v>0.061370365672569246</v>
      </c>
      <c r="G63" s="40">
        <v>4</v>
      </c>
      <c r="H63" s="41">
        <f t="shared" si="4"/>
        <v>0.8350730688935281</v>
      </c>
    </row>
    <row r="64" spans="1:8" ht="17.25" customHeight="1">
      <c r="A64" s="79" t="s">
        <v>52</v>
      </c>
      <c r="B64" s="80"/>
      <c r="C64" s="80"/>
      <c r="D64" s="28"/>
      <c r="E64" s="40">
        <v>122200</v>
      </c>
      <c r="F64" s="40">
        <f t="shared" si="3"/>
        <v>15.656489948200337</v>
      </c>
      <c r="G64" s="40">
        <v>18205</v>
      </c>
      <c r="H64" s="41">
        <f t="shared" si="4"/>
        <v>14.897708674304418</v>
      </c>
    </row>
    <row r="65" spans="1:8" ht="15.75" customHeight="1">
      <c r="A65" s="79" t="s">
        <v>53</v>
      </c>
      <c r="B65" s="80"/>
      <c r="C65" s="80"/>
      <c r="D65" s="28"/>
      <c r="E65" s="40">
        <v>20181</v>
      </c>
      <c r="F65" s="40">
        <f t="shared" si="3"/>
        <v>2.5856270347351145</v>
      </c>
      <c r="G65" s="40">
        <v>2618</v>
      </c>
      <c r="H65" s="41">
        <f t="shared" si="4"/>
        <v>12.97259798820673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445893</v>
      </c>
      <c r="F67" s="40">
        <f t="shared" si="3"/>
        <v>57.12863561761778</v>
      </c>
      <c r="G67" s="40">
        <v>91727</v>
      </c>
      <c r="H67" s="41">
        <f t="shared" si="4"/>
        <v>20.57152724981105</v>
      </c>
    </row>
    <row r="68" spans="1:8" ht="15.75">
      <c r="A68" s="79" t="s">
        <v>56</v>
      </c>
      <c r="B68" s="80"/>
      <c r="C68" s="80"/>
      <c r="D68" s="28"/>
      <c r="E68" s="40">
        <v>49308</v>
      </c>
      <c r="F68" s="40">
        <f t="shared" si="3"/>
        <v>6.317432130653537</v>
      </c>
      <c r="G68" s="40">
        <v>9509</v>
      </c>
      <c r="H68" s="41">
        <f t="shared" si="4"/>
        <v>19.28490305832725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30166</v>
      </c>
      <c r="F70" s="40">
        <f t="shared" si="3"/>
        <v>3.864923697032826</v>
      </c>
      <c r="G70" s="43">
        <v>2878</v>
      </c>
      <c r="H70" s="41">
        <f t="shared" si="4"/>
        <v>9.540542332427236</v>
      </c>
    </row>
    <row r="71" spans="1:8" ht="20.25" customHeight="1">
      <c r="A71" s="71" t="s">
        <v>59</v>
      </c>
      <c r="B71" s="72"/>
      <c r="C71" s="73"/>
      <c r="D71" s="42"/>
      <c r="E71" s="43">
        <v>6862</v>
      </c>
      <c r="F71" s="40">
        <f t="shared" si="3"/>
        <v>0.8791721278604805</v>
      </c>
      <c r="G71" s="43">
        <v>688</v>
      </c>
      <c r="H71" s="41">
        <f t="shared" si="4"/>
        <v>10.026231419411252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780507</v>
      </c>
      <c r="F74" s="47">
        <f t="shared" si="3"/>
        <v>100</v>
      </c>
      <c r="G74" s="46">
        <f>SUM(G61:G73)</f>
        <v>142413</v>
      </c>
      <c r="H74" s="48">
        <f t="shared" si="4"/>
        <v>18.246216882103557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2022-04-05T09:09:25Z</dcterms:created>
  <dcterms:modified xsi:type="dcterms:W3CDTF">2022-04-06T01:46:24Z</dcterms:modified>
  <cp:category/>
  <cp:version/>
  <cp:contentType/>
  <cp:contentStatus/>
</cp:coreProperties>
</file>