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<sst xmlns="http://schemas.openxmlformats.org/spreadsheetml/2006/main" count="105" uniqueCount="73">
  <si>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01.03.2022г.</t>
  </si>
  <si>
    <t>По оперативным данным  за 2 месяца 2022 года исполнение по доходной части консолидированного бюджета МО Кривошеинского района  по налоговым и неналоговым доходам составило 15 235  тыс. рублей, в т.ч. муниципальный район 11 242  тыс.руб., сельские поселения 3 993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</si>
  <si>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</si>
  <si>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</si>
  <si>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2022 год</t>
  </si>
  <si>
    <t>Утверждено по бюджету на 2022 год</t>
  </si>
  <si>
    <t>Исполнено                                                                          на 01 марта 2022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</si>
  <si>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</si>
  <si>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</si>
  <si>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</si>
  <si>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</si>
  <si>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</si>
  <si>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</si>
  <si>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</si>
  <si>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</si>
  <si>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</si>
  <si>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</si>
  <si>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</si>
  <si>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</si>
  <si>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</si>
  <si>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</si>
  <si>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</si>
  <si>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</si>
  <si>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</si>
  <si>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</si>
  <si>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</si>
  <si>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</si>
  <si>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</si>
  <si>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</si>
  <si>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</si>
  <si>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</si>
  <si>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</si>
  <si>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</si>
  <si>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</si>
  <si>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</si>
  <si>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</si>
  <si>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</si>
  <si>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</si>
  <si>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</si>
  <si>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</si>
  <si>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</si>
  <si>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</si>
  <si>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</si>
  <si>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</si>
  <si>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</si>
  <si>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</si>
  <si>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</si>
  <si>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</si>
  <si>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</si>
  <si>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</si>
  <si>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</si>
  <si>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</si>
  <si>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</si>
  <si>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</si>
  <si>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</si>
  <si>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</si>
  <si>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</si>
  <si>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</si>
  <si>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</si>
  <si>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</si>
  <si>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</si>
  <si>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</si>
  <si>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</si>
  <si>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</si>
  <si>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</si>
  <si>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</si>
  <si>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01.03.2022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</si>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</sst>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A8" sqref="A8:H8"/>
    </sheetView>
  </sheetViews>
  <sheetFormatPr defaultColWidth="9.140625" defaultRowHeight="15"/>
  <cols>
    <col min="1" max="1" width="20.57421875" style="1" customWidth="1"/>
    <col min="2" max="2" width="11.57421875" style="1" customWidth="1"/>
    <col min="3" max="3" width="10.00390625" style="1" customWidth="1"/>
    <col min="4" max="4" width="9.57421875" style="1" hidden="1" customWidth="1"/>
    <col min="5" max="5" width="11.28125" style="1" customWidth="1"/>
    <col min="6" max="6" width="11.710937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729268</v>
      </c>
      <c r="C9" s="6">
        <v>85689</v>
      </c>
      <c r="D9" s="6"/>
      <c r="E9" s="7">
        <v>87772</v>
      </c>
      <c r="F9" s="7">
        <v>11242</v>
      </c>
      <c r="G9" s="8">
        <f>E9/B9*100</f>
        <v>12.035630248413478</v>
      </c>
      <c r="H9" s="9">
        <f>F9/C9*100</f>
        <v>13.119536930061034</v>
      </c>
    </row>
    <row r="10" spans="1:8" ht="18" customHeight="1">
      <c r="A10" s="5" t="s">
        <v>13</v>
      </c>
      <c r="B10" s="6">
        <v>740921</v>
      </c>
      <c r="C10" s="6"/>
      <c r="D10" s="6"/>
      <c r="E10" s="7">
        <v>86129</v>
      </c>
      <c r="F10" s="10"/>
      <c r="G10" s="8">
        <f>E10/B10*100</f>
        <v>11.624586156958703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14520</v>
      </c>
      <c r="C13" s="6">
        <v>5167</v>
      </c>
      <c r="D13" s="6"/>
      <c r="E13" s="7">
        <v>1950</v>
      </c>
      <c r="F13" s="7">
        <v>689</v>
      </c>
      <c r="G13" s="13">
        <f>E13/B13*100</f>
        <v>13.429752066115702</v>
      </c>
      <c r="H13" s="14">
        <f>F13/C13*100</f>
        <v>13.33462357267273</v>
      </c>
    </row>
    <row r="14" spans="1:8" ht="15.75">
      <c r="A14" s="12" t="s">
        <v>13</v>
      </c>
      <c r="B14" s="6">
        <v>14520</v>
      </c>
      <c r="C14" s="6"/>
      <c r="D14" s="6"/>
      <c r="E14" s="7">
        <v>1225</v>
      </c>
      <c r="F14" s="10"/>
      <c r="G14" s="13">
        <f>E14/B14*100</f>
        <v>8.4366391184573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6239</v>
      </c>
      <c r="C16" s="6">
        <v>1560</v>
      </c>
      <c r="D16" s="6"/>
      <c r="E16" s="7">
        <v>972</v>
      </c>
      <c r="F16" s="7">
        <v>139</v>
      </c>
      <c r="G16" s="13">
        <f>E16/B16*100</f>
        <v>15.579419778810708</v>
      </c>
      <c r="H16" s="14">
        <f>F16/C16*100</f>
        <v>8.91025641025641</v>
      </c>
    </row>
    <row r="17" spans="1:8" ht="15.75">
      <c r="A17" s="12" t="s">
        <v>13</v>
      </c>
      <c r="B17" s="6">
        <v>6482</v>
      </c>
      <c r="C17" s="6"/>
      <c r="D17" s="6"/>
      <c r="E17" s="7">
        <v>555</v>
      </c>
      <c r="F17" s="10"/>
      <c r="G17" s="13">
        <f>E17/B17*100</f>
        <v>8.562172169083617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13228</v>
      </c>
      <c r="C19" s="6">
        <v>3536</v>
      </c>
      <c r="D19" s="6"/>
      <c r="E19" s="7">
        <v>1620</v>
      </c>
      <c r="F19" s="7">
        <v>403</v>
      </c>
      <c r="G19" s="13">
        <f>E19/B19*100</f>
        <v>12.246749319625037</v>
      </c>
      <c r="H19" s="14">
        <f>F19/C19*100</f>
        <v>11.397058823529411</v>
      </c>
    </row>
    <row r="20" spans="1:8" ht="15.75">
      <c r="A20" s="12" t="s">
        <v>13</v>
      </c>
      <c r="B20" s="6">
        <v>13395</v>
      </c>
      <c r="C20" s="6"/>
      <c r="D20" s="6"/>
      <c r="E20" s="7">
        <v>1479</v>
      </c>
      <c r="F20" s="10"/>
      <c r="G20" s="13">
        <f>E20/B20*100</f>
        <v>11.041433370660695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36897</v>
      </c>
      <c r="C22" s="6">
        <v>16846</v>
      </c>
      <c r="D22" s="6"/>
      <c r="E22" s="7">
        <v>3817</v>
      </c>
      <c r="F22" s="7">
        <v>1994</v>
      </c>
      <c r="G22" s="13">
        <f>E22/B22*100</f>
        <v>10.345014499823833</v>
      </c>
      <c r="H22" s="14">
        <f>F22/C22*100</f>
        <v>11.83663777751395</v>
      </c>
    </row>
    <row r="23" spans="1:8" ht="15.75">
      <c r="A23" s="12" t="s">
        <v>13</v>
      </c>
      <c r="B23" s="6">
        <v>37977</v>
      </c>
      <c r="C23" s="6"/>
      <c r="D23" s="6"/>
      <c r="E23" s="7">
        <v>2402</v>
      </c>
      <c r="F23" s="10"/>
      <c r="G23" s="13">
        <f>E23/B23*100</f>
        <v>6.324880848934882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11019</v>
      </c>
      <c r="C25" s="6">
        <v>2279</v>
      </c>
      <c r="D25" s="6"/>
      <c r="E25" s="7">
        <v>1326</v>
      </c>
      <c r="F25" s="7">
        <v>261</v>
      </c>
      <c r="G25" s="13">
        <f>E25/B25*100</f>
        <v>12.033759869316635</v>
      </c>
      <c r="H25" s="14">
        <f>F25/C25*100</f>
        <v>11.452391399736726</v>
      </c>
    </row>
    <row r="26" spans="1:8" ht="15.75">
      <c r="A26" s="12" t="s">
        <v>13</v>
      </c>
      <c r="B26" s="6">
        <v>11120</v>
      </c>
      <c r="C26" s="6"/>
      <c r="D26" s="6"/>
      <c r="E26" s="7">
        <v>922</v>
      </c>
      <c r="F26" s="10"/>
      <c r="G26" s="13">
        <f>E26/B26*100</f>
        <v>8.29136690647482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9079</v>
      </c>
      <c r="C28" s="6">
        <v>1262</v>
      </c>
      <c r="D28" s="6"/>
      <c r="E28" s="7">
        <v>1007</v>
      </c>
      <c r="F28" s="7">
        <v>130</v>
      </c>
      <c r="G28" s="13">
        <f>E28/B28*100</f>
        <v>11.091529904174468</v>
      </c>
      <c r="H28" s="14">
        <f>F28/C28*100</f>
        <v>10.301109350237718</v>
      </c>
    </row>
    <row r="29" spans="1:8" ht="15.75">
      <c r="A29" s="12" t="s">
        <v>13</v>
      </c>
      <c r="B29" s="6">
        <v>9079</v>
      </c>
      <c r="C29" s="6"/>
      <c r="D29" s="6"/>
      <c r="E29" s="7">
        <v>503</v>
      </c>
      <c r="F29" s="10"/>
      <c r="G29" s="13">
        <f>E29/B29*100</f>
        <v>5.540257737636304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9382</v>
      </c>
      <c r="C31" s="6">
        <v>2611</v>
      </c>
      <c r="D31" s="6"/>
      <c r="E31" s="7">
        <v>1493</v>
      </c>
      <c r="F31" s="7">
        <v>377</v>
      </c>
      <c r="G31" s="13">
        <f>E31/B31*100</f>
        <v>15.913451289703687</v>
      </c>
      <c r="H31" s="14">
        <f>F31/C31*100</f>
        <v>14.438912294140177</v>
      </c>
    </row>
    <row r="32" spans="1:8" ht="15.75">
      <c r="A32" s="12" t="s">
        <v>13</v>
      </c>
      <c r="B32" s="6">
        <v>9382</v>
      </c>
      <c r="C32" s="6"/>
      <c r="D32" s="6"/>
      <c r="E32" s="7">
        <v>867</v>
      </c>
      <c r="F32" s="10"/>
      <c r="G32" s="13">
        <f>E32/B32*100</f>
        <v>9.241099978682584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100364</v>
      </c>
      <c r="C34" s="6">
        <f t="shared" si="0"/>
        <v>33261</v>
      </c>
      <c r="D34" s="6">
        <f t="shared" si="0"/>
        <v>0</v>
      </c>
      <c r="E34" s="6">
        <f t="shared" si="0"/>
        <v>12185</v>
      </c>
      <c r="F34" s="6">
        <f>F13+F16+F19+F22+F25+F28+F31</f>
        <v>3993</v>
      </c>
      <c r="G34" s="8">
        <f>E34/B34*100</f>
        <v>12.140807460842533</v>
      </c>
      <c r="H34" s="9">
        <f>F34/C34*100</f>
        <v>12.005050960584468</v>
      </c>
    </row>
    <row r="35" spans="1:8" ht="15.75">
      <c r="A35" s="5" t="s">
        <v>13</v>
      </c>
      <c r="B35" s="6">
        <f t="shared" si="0"/>
        <v>101955</v>
      </c>
      <c r="C35" s="6">
        <f t="shared" si="0"/>
        <v>0</v>
      </c>
      <c r="D35" s="6">
        <f t="shared" si="0"/>
        <v>0</v>
      </c>
      <c r="E35" s="6">
        <f t="shared" si="0"/>
        <v>7953</v>
      </c>
      <c r="F35" s="6">
        <f t="shared" si="0"/>
        <v>0</v>
      </c>
      <c r="G35" s="15">
        <f>E35/B35*100</f>
        <v>7.8005002206855965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f>C34+B9-4291</f>
        <v>758238</v>
      </c>
      <c r="C37" s="17">
        <f>C9+C34</f>
        <v>118950</v>
      </c>
      <c r="D37" s="17">
        <f>D34+D9</f>
        <v>0</v>
      </c>
      <c r="E37" s="17">
        <f>F34+E9-683</f>
        <v>91082</v>
      </c>
      <c r="F37" s="17">
        <f>F34+F9</f>
        <v>15235</v>
      </c>
      <c r="G37" s="18">
        <f>E37/B37*100</f>
        <v>12.012323307457553</v>
      </c>
      <c r="H37" s="19">
        <f>F37/C37*100</f>
        <v>12.80790248003363</v>
      </c>
    </row>
    <row r="38" spans="1:8" ht="15.75">
      <c r="A38" s="16" t="s">
        <v>13</v>
      </c>
      <c r="B38" s="17">
        <v>771482</v>
      </c>
      <c r="C38" s="17"/>
      <c r="D38" s="17"/>
      <c r="E38" s="17">
        <v>85207</v>
      </c>
      <c r="F38" s="17">
        <f>F10+F35</f>
        <v>0</v>
      </c>
      <c r="G38" s="18">
        <f>E38/B38*100</f>
        <v>11.044586911943506</v>
      </c>
      <c r="H38" s="19"/>
    </row>
    <row r="39" spans="1:8" ht="33" customHeight="1" thickBot="1">
      <c r="A39" s="20" t="s">
        <v>24</v>
      </c>
      <c r="B39" s="21">
        <f>B37-B38</f>
        <v>-13244</v>
      </c>
      <c r="C39" s="21"/>
      <c r="D39" s="21">
        <f>D37-D38</f>
        <v>0</v>
      </c>
      <c r="E39" s="21">
        <f>E37-E38</f>
        <v>5875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118950</v>
      </c>
      <c r="F43" s="26">
        <f>E43/E$57*100</f>
        <v>15.68768645201111</v>
      </c>
      <c r="G43" s="26">
        <f>F37</f>
        <v>15235</v>
      </c>
      <c r="H43" s="27">
        <f>G43/E43*100</f>
        <v>12.80790248003363</v>
      </c>
    </row>
    <row r="44" spans="1:8" ht="30" customHeight="1">
      <c r="A44" s="87" t="s">
        <v>32</v>
      </c>
      <c r="B44" s="88"/>
      <c r="C44" s="88"/>
      <c r="D44" s="28"/>
      <c r="E44" s="29">
        <v>92633</v>
      </c>
      <c r="F44" s="30">
        <f aca="true" t="shared" si="1" ref="F44:F55">E44/E$57*100</f>
        <v>12.21687649524292</v>
      </c>
      <c r="G44" s="31">
        <v>12301</v>
      </c>
      <c r="H44" s="32">
        <f aca="true" t="shared" si="2" ref="H44:H57">G44/E44*100</f>
        <v>13.279284920060885</v>
      </c>
    </row>
    <row r="45" spans="1:8" ht="21" customHeight="1">
      <c r="A45" s="89" t="s">
        <v>33</v>
      </c>
      <c r="B45" s="90"/>
      <c r="C45" s="91"/>
      <c r="D45" s="28"/>
      <c r="E45" s="29">
        <v>9327</v>
      </c>
      <c r="F45" s="30">
        <f t="shared" si="1"/>
        <v>1.2300887056570629</v>
      </c>
      <c r="G45" s="29">
        <v>860</v>
      </c>
      <c r="H45" s="32">
        <f t="shared" si="2"/>
        <v>9.2205425109896</v>
      </c>
    </row>
    <row r="46" spans="1:8" ht="20.25" customHeight="1">
      <c r="A46" s="87" t="s">
        <v>34</v>
      </c>
      <c r="B46" s="88"/>
      <c r="C46" s="88"/>
      <c r="D46" s="28"/>
      <c r="E46" s="29">
        <v>6</v>
      </c>
      <c r="F46" s="30">
        <f t="shared" si="1"/>
        <v>0.0007913082699627295</v>
      </c>
      <c r="G46" s="31">
        <v>4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2665</v>
      </c>
      <c r="F47" s="30">
        <f t="shared" si="1"/>
        <v>0.3514727565751123</v>
      </c>
      <c r="G47" s="31">
        <v>283</v>
      </c>
      <c r="H47" s="32">
        <f t="shared" si="2"/>
        <v>10.619136960600375</v>
      </c>
    </row>
    <row r="48" spans="1:8" ht="15.75" customHeight="1">
      <c r="A48" s="87" t="s">
        <v>36</v>
      </c>
      <c r="B48" s="88"/>
      <c r="C48" s="88"/>
      <c r="D48" s="28"/>
      <c r="E48" s="29">
        <v>30</v>
      </c>
      <c r="F48" s="30">
        <f t="shared" si="1"/>
        <v>0.003956541349813647</v>
      </c>
      <c r="G48" s="31">
        <v>-10</v>
      </c>
      <c r="H48" s="32">
        <f t="shared" si="2"/>
        <v>-33.33333333333333</v>
      </c>
    </row>
    <row r="49" spans="1:8" ht="30.75" customHeight="1">
      <c r="A49" s="89" t="s">
        <v>37</v>
      </c>
      <c r="B49" s="90"/>
      <c r="C49" s="91"/>
      <c r="D49" s="28"/>
      <c r="E49" s="29">
        <v>1348</v>
      </c>
      <c r="F49" s="30">
        <f t="shared" si="1"/>
        <v>0.17778059131829319</v>
      </c>
      <c r="G49" s="31">
        <v>343</v>
      </c>
      <c r="H49" s="32">
        <f t="shared" si="2"/>
        <v>25.445103857566764</v>
      </c>
    </row>
    <row r="50" spans="1:8" ht="20.25" customHeight="1">
      <c r="A50" s="87" t="s">
        <v>38</v>
      </c>
      <c r="B50" s="88"/>
      <c r="C50" s="88"/>
      <c r="D50" s="28"/>
      <c r="E50" s="29">
        <v>1691</v>
      </c>
      <c r="F50" s="30">
        <f t="shared" si="1"/>
        <v>0.2230170474178292</v>
      </c>
      <c r="G50" s="31">
        <v>219</v>
      </c>
      <c r="H50" s="32">
        <f t="shared" si="2"/>
        <v>12.950916617386163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3193</v>
      </c>
      <c r="F52" s="30">
        <f t="shared" si="1"/>
        <v>0.4211078843318325</v>
      </c>
      <c r="G52" s="31">
        <v>444</v>
      </c>
      <c r="H52" s="32">
        <f t="shared" si="2"/>
        <v>13.905418102098341</v>
      </c>
    </row>
    <row r="53" spans="1:8" ht="18" customHeight="1">
      <c r="A53" s="87" t="s">
        <v>41</v>
      </c>
      <c r="B53" s="88"/>
      <c r="C53" s="88"/>
      <c r="D53" s="28"/>
      <c r="E53" s="29">
        <v>1200</v>
      </c>
      <c r="F53" s="30">
        <f t="shared" si="1"/>
        <v>0.15826165399254588</v>
      </c>
      <c r="G53" s="31">
        <v>137</v>
      </c>
      <c r="H53" s="32">
        <f t="shared" si="2"/>
        <v>11.416666666666666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6857</v>
      </c>
      <c r="F55" s="30">
        <f t="shared" si="1"/>
        <v>0.9043334678557393</v>
      </c>
      <c r="G55" s="29">
        <v>654</v>
      </c>
      <c r="H55" s="32">
        <f t="shared" si="2"/>
        <v>9.537698702056293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639288</v>
      </c>
      <c r="F56" s="26">
        <f>E56/E$57*100</f>
        <v>84.3123135479889</v>
      </c>
      <c r="G56" s="33">
        <f>E37-F37</f>
        <v>75847</v>
      </c>
      <c r="H56" s="27">
        <f t="shared" si="2"/>
        <v>11.86429277571298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758238</v>
      </c>
      <c r="F57" s="35">
        <f>E57/E$57*100</f>
        <v>100</v>
      </c>
      <c r="G57" s="35">
        <f>G43+G56</f>
        <v>91082</v>
      </c>
      <c r="H57" s="36">
        <f t="shared" si="2"/>
        <v>12.012323307457553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103738</v>
      </c>
      <c r="F61" s="40">
        <f aca="true" t="shared" si="3" ref="F61:F74">E61/E$74*100</f>
        <v>13.446587217848247</v>
      </c>
      <c r="G61" s="40">
        <v>9555</v>
      </c>
      <c r="H61" s="41">
        <f>G61/E61*100</f>
        <v>9.210703888642541</v>
      </c>
    </row>
    <row r="62" spans="1:8" ht="15.75">
      <c r="A62" s="79" t="s">
        <v>50</v>
      </c>
      <c r="B62" s="80"/>
      <c r="C62" s="80"/>
      <c r="D62" s="28"/>
      <c r="E62" s="40">
        <v>1638</v>
      </c>
      <c r="F62" s="40">
        <f t="shared" si="3"/>
        <v>0.21231862830241016</v>
      </c>
      <c r="G62" s="40">
        <v>151</v>
      </c>
      <c r="H62" s="41">
        <f aca="true" t="shared" si="4" ref="H62:H74">G62/E62*100</f>
        <v>9.21855921855922</v>
      </c>
    </row>
    <row r="63" spans="1:8" ht="30.75" customHeight="1">
      <c r="A63" s="79" t="s">
        <v>51</v>
      </c>
      <c r="B63" s="80"/>
      <c r="C63" s="80"/>
      <c r="D63" s="28"/>
      <c r="E63" s="40">
        <v>479</v>
      </c>
      <c r="F63" s="40">
        <f t="shared" si="3"/>
        <v>0.06208829240345206</v>
      </c>
      <c r="G63" s="40">
        <v>3</v>
      </c>
      <c r="H63" s="41">
        <f t="shared" si="4"/>
        <v>0.6263048016701461</v>
      </c>
    </row>
    <row r="64" spans="1:8" ht="17.25" customHeight="1">
      <c r="A64" s="79" t="s">
        <v>52</v>
      </c>
      <c r="B64" s="80"/>
      <c r="C64" s="80"/>
      <c r="D64" s="28"/>
      <c r="E64" s="40">
        <v>121982</v>
      </c>
      <c r="F64" s="40">
        <f t="shared" si="3"/>
        <v>15.811386396571795</v>
      </c>
      <c r="G64" s="40">
        <v>12009</v>
      </c>
      <c r="H64" s="41">
        <f t="shared" si="4"/>
        <v>9.844895148464527</v>
      </c>
    </row>
    <row r="65" spans="1:8" ht="15.75" customHeight="1">
      <c r="A65" s="79" t="s">
        <v>53</v>
      </c>
      <c r="B65" s="80"/>
      <c r="C65" s="80"/>
      <c r="D65" s="28"/>
      <c r="E65" s="40">
        <v>21065</v>
      </c>
      <c r="F65" s="40">
        <f t="shared" si="3"/>
        <v>2.730459038577698</v>
      </c>
      <c r="G65" s="40">
        <v>1064</v>
      </c>
      <c r="H65" s="41">
        <f t="shared" si="4"/>
        <v>5.051032518395443</v>
      </c>
    </row>
    <row r="66" spans="1:8" ht="19.5" customHeight="1">
      <c r="A66" s="71" t="s">
        <v>54</v>
      </c>
      <c r="B66" s="72"/>
      <c r="C66" s="73"/>
      <c r="D66" s="28"/>
      <c r="E66" s="40">
        <v>0</v>
      </c>
      <c r="F66" s="40">
        <f t="shared" si="3"/>
        <v>0</v>
      </c>
      <c r="G66" s="40">
        <v>0</v>
      </c>
      <c r="H66" s="41" t="e">
        <f t="shared" si="4"/>
        <v>#DIV/0!</v>
      </c>
    </row>
    <row r="67" spans="1:8" ht="17.25" customHeight="1">
      <c r="A67" s="79" t="s">
        <v>55</v>
      </c>
      <c r="B67" s="80"/>
      <c r="C67" s="80"/>
      <c r="D67" s="28"/>
      <c r="E67" s="40">
        <v>435907</v>
      </c>
      <c r="F67" s="40">
        <f t="shared" si="3"/>
        <v>56.50254963822876</v>
      </c>
      <c r="G67" s="40">
        <v>55154</v>
      </c>
      <c r="H67" s="41">
        <f t="shared" si="4"/>
        <v>12.652698855489819</v>
      </c>
    </row>
    <row r="68" spans="1:8" ht="15.75">
      <c r="A68" s="79" t="s">
        <v>56</v>
      </c>
      <c r="B68" s="80"/>
      <c r="C68" s="80"/>
      <c r="D68" s="28"/>
      <c r="E68" s="40">
        <v>49681</v>
      </c>
      <c r="F68" s="40">
        <f t="shared" si="3"/>
        <v>6.4396836219121125</v>
      </c>
      <c r="G68" s="40">
        <v>5384</v>
      </c>
      <c r="H68" s="41">
        <f t="shared" si="4"/>
        <v>10.837140959320465</v>
      </c>
    </row>
    <row r="69" spans="1:8" ht="15.75">
      <c r="A69" s="79" t="s">
        <v>57</v>
      </c>
      <c r="B69" s="80"/>
      <c r="C69" s="80"/>
      <c r="D69" s="28"/>
      <c r="E69" s="40">
        <v>0</v>
      </c>
      <c r="F69" s="40">
        <f t="shared" si="3"/>
        <v>0</v>
      </c>
      <c r="G69" s="40">
        <v>0</v>
      </c>
      <c r="H69" s="41" t="e">
        <f t="shared" si="4"/>
        <v>#DIV/0!</v>
      </c>
    </row>
    <row r="70" spans="1:8" ht="15.75">
      <c r="A70" s="71" t="s">
        <v>58</v>
      </c>
      <c r="B70" s="72"/>
      <c r="C70" s="73"/>
      <c r="D70" s="42"/>
      <c r="E70" s="43">
        <v>30166</v>
      </c>
      <c r="F70" s="40">
        <f t="shared" si="3"/>
        <v>3.9101365942432875</v>
      </c>
      <c r="G70" s="43">
        <v>1446</v>
      </c>
      <c r="H70" s="41">
        <f t="shared" si="4"/>
        <v>4.793476098919313</v>
      </c>
    </row>
    <row r="71" spans="1:8" ht="20.25" customHeight="1">
      <c r="A71" s="71" t="s">
        <v>59</v>
      </c>
      <c r="B71" s="72"/>
      <c r="C71" s="73"/>
      <c r="D71" s="42"/>
      <c r="E71" s="43">
        <v>6826</v>
      </c>
      <c r="F71" s="40">
        <f t="shared" si="3"/>
        <v>0.8847905719122415</v>
      </c>
      <c r="G71" s="43">
        <v>441</v>
      </c>
      <c r="H71" s="41">
        <f t="shared" si="4"/>
        <v>6.460591854673307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771482</v>
      </c>
      <c r="F74" s="47">
        <f t="shared" si="3"/>
        <v>100</v>
      </c>
      <c r="G74" s="46">
        <f>SUM(G61:G73)</f>
        <v>85207</v>
      </c>
      <c r="H74" s="48">
        <f t="shared" si="4"/>
        <v>11.044586911943506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2022-03-09T05:25:35Z</dcterms:created>
  <dcterms:modified xsi:type="dcterms:W3CDTF">2022-04-06T01:57:44Z</dcterms:modified>
  <cp:category/>
  <cp:version/>
  <cp:contentType/>
  <cp:contentStatus/>
</cp:coreProperties>
</file>