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<sst xmlns="http://schemas.openxmlformats.org/spreadsheetml/2006/main" count="103" uniqueCount="73">
  <si>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Оперативные данные по исполнению бюджета МО Кривошеинский район                                             на 01.09.2021г.</t>
  </si>
  <si>
    <t>По оперативным данным  за 8 месяцев 2021 года исполнение по доходной части консолидированного бюджета МО Кривошеинского района  по налоговым и неналоговым доходам составило 85 901,0  тыс. рублей, в т.ч. муниципальный район                                64 563,0  тыс.руб., сельские поселения 21 338,0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</si>
  <si>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</si>
  <si>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</si>
  <si>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</si>
  <si>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</si>
  <si>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сентября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</si>
  <si>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</si>
  <si>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</si>
  <si>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</si>
  <si>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</si>
  <si>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</si>
  <si>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</si>
  <si>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</si>
  <si>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</si>
  <si>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</si>
  <si>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</si>
  <si>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</si>
  <si>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</si>
  <si>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</si>
  <si>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</si>
  <si>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</si>
  <si>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</si>
  <si>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</si>
  <si>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</si>
  <si>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</si>
  <si>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</si>
  <si>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</si>
  <si>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</si>
  <si>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</si>
  <si>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</si>
  <si>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</si>
  <si>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</si>
  <si>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</si>
  <si>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</si>
  <si>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</si>
  <si>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</si>
  <si>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</si>
  <si>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</si>
  <si>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</si>
  <si>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</si>
  <si>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</si>
  <si>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</si>
  <si>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</si>
  <si>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</si>
  <si>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</si>
  <si>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</si>
  <si>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</si>
  <si>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</si>
  <si>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</si>
  <si>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</si>
  <si>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</si>
  <si>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</si>
  <si>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</si>
  <si>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</si>
  <si>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</si>
  <si>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</si>
  <si>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</si>
  <si>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</si>
  <si>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</si>
  <si>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</si>
  <si>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</si>
  <si>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</si>
  <si>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</si>
  <si>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</si>
  <si>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</si>
  <si>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01.09.2021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</si>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</sst>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tabSelected="1" zoomScalePageLayoutView="0" workbookViewId="0" topLeftCell="A1">
      <selection activeCell="A78" sqref="A78:D78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57421875" style="1" customWidth="1"/>
    <col min="4" max="4" width="11.28125" style="1" customWidth="1"/>
    <col min="5" max="5" width="11.7109375" style="1" customWidth="1"/>
    <col min="6" max="6" width="12.421875" style="1" customWidth="1"/>
    <col min="7" max="7" width="12.140625" style="1" customWidth="1"/>
    <col min="8" max="255" width="9.140625" style="1" customWidth="1"/>
    <col min="256" max="16384" width="20.57421875" style="1" customWidth="1"/>
  </cols>
  <sheetData>
    <row r="1" spans="1:7" ht="41.25" customHeight="1">
      <c r="A1" s="108" t="s">
        <v>0</v>
      </c>
      <c r="B1" s="108"/>
      <c r="C1" s="108"/>
      <c r="D1" s="108"/>
      <c r="E1" s="108"/>
      <c r="F1" s="108"/>
      <c r="G1" s="108"/>
    </row>
    <row r="2" spans="1:8" ht="64.5" customHeight="1" thickBot="1">
      <c r="A2" s="109" t="s">
        <v>1</v>
      </c>
      <c r="B2" s="109"/>
      <c r="C2" s="109"/>
      <c r="D2" s="109"/>
      <c r="E2" s="109"/>
      <c r="F2" s="109"/>
      <c r="G2" s="109"/>
      <c r="H2" s="2"/>
    </row>
    <row r="3" spans="1:7" ht="33" customHeight="1">
      <c r="A3" s="71" t="s">
        <v>2</v>
      </c>
      <c r="B3" s="72"/>
      <c r="C3" s="72"/>
      <c r="D3" s="72"/>
      <c r="E3" s="72"/>
      <c r="F3" s="72"/>
      <c r="G3" s="73"/>
    </row>
    <row r="4" spans="1:7" ht="16.5" customHeight="1">
      <c r="A4" s="94" t="s">
        <v>3</v>
      </c>
      <c r="B4" s="110" t="s">
        <v>4</v>
      </c>
      <c r="C4" s="110"/>
      <c r="D4" s="110"/>
      <c r="E4" s="110"/>
      <c r="F4" s="110"/>
      <c r="G4" s="111"/>
    </row>
    <row r="5" spans="1:7" ht="48" customHeight="1">
      <c r="A5" s="94"/>
      <c r="B5" s="95" t="s">
        <v>5</v>
      </c>
      <c r="C5" s="95"/>
      <c r="D5" s="106" t="s">
        <v>6</v>
      </c>
      <c r="E5" s="106"/>
      <c r="F5" s="106"/>
      <c r="G5" s="107"/>
    </row>
    <row r="6" spans="1:7" ht="15" customHeight="1">
      <c r="A6" s="94"/>
      <c r="B6" s="95" t="s">
        <v>7</v>
      </c>
      <c r="C6" s="95"/>
      <c r="D6" s="95"/>
      <c r="E6" s="95"/>
      <c r="F6" s="95" t="s">
        <v>8</v>
      </c>
      <c r="G6" s="96"/>
    </row>
    <row r="7" spans="1:7" ht="47.25" customHeight="1">
      <c r="A7" s="94"/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4" t="s">
        <v>10</v>
      </c>
    </row>
    <row r="8" spans="1:7" ht="21.75" customHeight="1">
      <c r="A8" s="100" t="s">
        <v>11</v>
      </c>
      <c r="B8" s="101"/>
      <c r="C8" s="101"/>
      <c r="D8" s="101"/>
      <c r="E8" s="101"/>
      <c r="F8" s="101"/>
      <c r="G8" s="102"/>
    </row>
    <row r="9" spans="1:7" ht="16.5" customHeight="1">
      <c r="A9" s="5" t="s">
        <v>12</v>
      </c>
      <c r="B9" s="6">
        <v>706339</v>
      </c>
      <c r="C9" s="6">
        <v>94717</v>
      </c>
      <c r="D9" s="7">
        <v>449197</v>
      </c>
      <c r="E9" s="7">
        <v>64563</v>
      </c>
      <c r="F9" s="8">
        <f>D9/B9*100</f>
        <v>63.59510093595285</v>
      </c>
      <c r="G9" s="9">
        <f>E9/C9*100</f>
        <v>68.16410992746815</v>
      </c>
    </row>
    <row r="10" spans="1:7" ht="18" customHeight="1">
      <c r="A10" s="5" t="s">
        <v>13</v>
      </c>
      <c r="B10" s="6">
        <v>726302</v>
      </c>
      <c r="C10" s="6"/>
      <c r="D10" s="7">
        <v>432529</v>
      </c>
      <c r="E10" s="10"/>
      <c r="F10" s="8">
        <f>D10/B10*100</f>
        <v>59.55222483209464</v>
      </c>
      <c r="G10" s="11"/>
    </row>
    <row r="11" spans="1:7" ht="19.5" customHeight="1">
      <c r="A11" s="100" t="s">
        <v>14</v>
      </c>
      <c r="B11" s="101"/>
      <c r="C11" s="101"/>
      <c r="D11" s="101"/>
      <c r="E11" s="101"/>
      <c r="F11" s="101"/>
      <c r="G11" s="102"/>
    </row>
    <row r="12" spans="1:7" ht="15.75" customHeight="1">
      <c r="A12" s="105" t="s">
        <v>15</v>
      </c>
      <c r="B12" s="106"/>
      <c r="C12" s="106"/>
      <c r="D12" s="106"/>
      <c r="E12" s="106"/>
      <c r="F12" s="106"/>
      <c r="G12" s="107"/>
    </row>
    <row r="13" spans="1:7" ht="15.75">
      <c r="A13" s="12" t="s">
        <v>12</v>
      </c>
      <c r="B13" s="6">
        <v>29671</v>
      </c>
      <c r="C13" s="6">
        <v>4998</v>
      </c>
      <c r="D13" s="7">
        <v>18126</v>
      </c>
      <c r="E13" s="7">
        <v>3894</v>
      </c>
      <c r="F13" s="13">
        <f>D13/B13*100</f>
        <v>61.08995315291025</v>
      </c>
      <c r="G13" s="14">
        <f>E13/C13*100</f>
        <v>77.91116446578631</v>
      </c>
    </row>
    <row r="14" spans="1:7" ht="15.75">
      <c r="A14" s="12" t="s">
        <v>13</v>
      </c>
      <c r="B14" s="6">
        <v>30121</v>
      </c>
      <c r="C14" s="6"/>
      <c r="D14" s="7">
        <v>17343</v>
      </c>
      <c r="E14" s="10"/>
      <c r="F14" s="13">
        <f>D14/B14*100</f>
        <v>57.57776966236181</v>
      </c>
      <c r="G14" s="14"/>
    </row>
    <row r="15" spans="1:7" ht="15.75">
      <c r="A15" s="97" t="s">
        <v>16</v>
      </c>
      <c r="B15" s="98"/>
      <c r="C15" s="98"/>
      <c r="D15" s="98"/>
      <c r="E15" s="98"/>
      <c r="F15" s="98"/>
      <c r="G15" s="99"/>
    </row>
    <row r="16" spans="1:7" ht="15.75">
      <c r="A16" s="12" t="s">
        <v>12</v>
      </c>
      <c r="B16" s="6">
        <v>8082</v>
      </c>
      <c r="C16" s="6">
        <v>1462</v>
      </c>
      <c r="D16" s="7">
        <v>5804</v>
      </c>
      <c r="E16" s="7">
        <v>1085</v>
      </c>
      <c r="F16" s="13">
        <f>D16/B16*100</f>
        <v>71.81390744865132</v>
      </c>
      <c r="G16" s="14">
        <f>E16/C16*100</f>
        <v>74.21340629274967</v>
      </c>
    </row>
    <row r="17" spans="1:7" ht="15.75">
      <c r="A17" s="12" t="s">
        <v>13</v>
      </c>
      <c r="B17" s="6">
        <v>8448</v>
      </c>
      <c r="C17" s="6"/>
      <c r="D17" s="7">
        <v>5369</v>
      </c>
      <c r="E17" s="10"/>
      <c r="F17" s="13">
        <f>D17/B17*100</f>
        <v>63.55350378787878</v>
      </c>
      <c r="G17" s="14"/>
    </row>
    <row r="18" spans="1:7" ht="15.75">
      <c r="A18" s="97" t="s">
        <v>17</v>
      </c>
      <c r="B18" s="98"/>
      <c r="C18" s="98"/>
      <c r="D18" s="98"/>
      <c r="E18" s="98"/>
      <c r="F18" s="98"/>
      <c r="G18" s="99"/>
    </row>
    <row r="19" spans="1:7" ht="15.75">
      <c r="A19" s="12" t="s">
        <v>12</v>
      </c>
      <c r="B19" s="6">
        <v>10248</v>
      </c>
      <c r="C19" s="6">
        <v>3478</v>
      </c>
      <c r="D19" s="7">
        <v>6848</v>
      </c>
      <c r="E19" s="7">
        <v>2164</v>
      </c>
      <c r="F19" s="13">
        <f>D19/B19*100</f>
        <v>66.82279469164715</v>
      </c>
      <c r="G19" s="14">
        <f>E19/C19*100</f>
        <v>62.21966647498562</v>
      </c>
    </row>
    <row r="20" spans="1:7" ht="15.75">
      <c r="A20" s="12" t="s">
        <v>13</v>
      </c>
      <c r="B20" s="6">
        <v>10448</v>
      </c>
      <c r="C20" s="6"/>
      <c r="D20" s="7">
        <v>6213</v>
      </c>
      <c r="E20" s="10"/>
      <c r="F20" s="13">
        <f>D20/B20*100</f>
        <v>59.46592649310873</v>
      </c>
      <c r="G20" s="14"/>
    </row>
    <row r="21" spans="1:7" ht="15.75">
      <c r="A21" s="97" t="s">
        <v>18</v>
      </c>
      <c r="B21" s="98"/>
      <c r="C21" s="98"/>
      <c r="D21" s="98"/>
      <c r="E21" s="98"/>
      <c r="F21" s="98"/>
      <c r="G21" s="99"/>
    </row>
    <row r="22" spans="1:7" ht="15.75">
      <c r="A22" s="12" t="s">
        <v>12</v>
      </c>
      <c r="B22" s="6">
        <v>30929</v>
      </c>
      <c r="C22" s="6">
        <v>15050</v>
      </c>
      <c r="D22" s="7">
        <v>18365</v>
      </c>
      <c r="E22" s="7">
        <v>9681</v>
      </c>
      <c r="F22" s="13">
        <f>D22/B22*100</f>
        <v>59.37793009796631</v>
      </c>
      <c r="G22" s="14">
        <f>E22/C22*100</f>
        <v>64.32558139534883</v>
      </c>
    </row>
    <row r="23" spans="1:7" ht="15.75">
      <c r="A23" s="12" t="s">
        <v>13</v>
      </c>
      <c r="B23" s="6">
        <v>31729</v>
      </c>
      <c r="C23" s="6"/>
      <c r="D23" s="7">
        <v>16930</v>
      </c>
      <c r="E23" s="10"/>
      <c r="F23" s="13">
        <f>D23/B23*100</f>
        <v>53.35812663493964</v>
      </c>
      <c r="G23" s="14"/>
    </row>
    <row r="24" spans="1:7" ht="14.25" customHeight="1">
      <c r="A24" s="97" t="s">
        <v>19</v>
      </c>
      <c r="B24" s="98"/>
      <c r="C24" s="98"/>
      <c r="D24" s="98"/>
      <c r="E24" s="98"/>
      <c r="F24" s="98"/>
      <c r="G24" s="99"/>
    </row>
    <row r="25" spans="1:7" ht="15.75">
      <c r="A25" s="12" t="s">
        <v>12</v>
      </c>
      <c r="B25" s="6">
        <v>9361</v>
      </c>
      <c r="C25" s="6">
        <v>2778</v>
      </c>
      <c r="D25" s="7">
        <v>6799</v>
      </c>
      <c r="E25" s="7">
        <v>1667</v>
      </c>
      <c r="F25" s="13">
        <f>D25/B25*100</f>
        <v>72.63112915286828</v>
      </c>
      <c r="G25" s="14">
        <f>E25/C25*100</f>
        <v>60.00719942404608</v>
      </c>
    </row>
    <row r="26" spans="1:7" ht="15.75">
      <c r="A26" s="12" t="s">
        <v>13</v>
      </c>
      <c r="B26" s="6">
        <v>9508</v>
      </c>
      <c r="C26" s="6"/>
      <c r="D26" s="7">
        <v>6700</v>
      </c>
      <c r="E26" s="10"/>
      <c r="F26" s="13">
        <f>D26/B26*100</f>
        <v>70.4669751787968</v>
      </c>
      <c r="G26" s="14"/>
    </row>
    <row r="27" spans="1:7" ht="15.75">
      <c r="A27" s="97" t="s">
        <v>20</v>
      </c>
      <c r="B27" s="98"/>
      <c r="C27" s="98"/>
      <c r="D27" s="98"/>
      <c r="E27" s="98"/>
      <c r="F27" s="98"/>
      <c r="G27" s="99"/>
    </row>
    <row r="28" spans="1:7" ht="15.75">
      <c r="A28" s="12" t="s">
        <v>12</v>
      </c>
      <c r="B28" s="6">
        <v>7683</v>
      </c>
      <c r="C28" s="6">
        <v>1215</v>
      </c>
      <c r="D28" s="7">
        <v>5491</v>
      </c>
      <c r="E28" s="7">
        <v>766</v>
      </c>
      <c r="F28" s="13">
        <f>D28/B28*100</f>
        <v>71.46947806846285</v>
      </c>
      <c r="G28" s="14">
        <f>E28/C28*100</f>
        <v>63.04526748971193</v>
      </c>
    </row>
    <row r="29" spans="1:7" ht="15.75">
      <c r="A29" s="12" t="s">
        <v>13</v>
      </c>
      <c r="B29" s="6">
        <v>7851</v>
      </c>
      <c r="C29" s="6"/>
      <c r="D29" s="7">
        <v>4852</v>
      </c>
      <c r="E29" s="10"/>
      <c r="F29" s="13">
        <f>D29/B29*100</f>
        <v>61.801044452935926</v>
      </c>
      <c r="G29" s="14"/>
    </row>
    <row r="30" spans="1:7" ht="15.75">
      <c r="A30" s="97" t="s">
        <v>21</v>
      </c>
      <c r="B30" s="98"/>
      <c r="C30" s="98"/>
      <c r="D30" s="98"/>
      <c r="E30" s="98"/>
      <c r="F30" s="98"/>
      <c r="G30" s="99"/>
    </row>
    <row r="31" spans="1:7" ht="15.75">
      <c r="A31" s="12" t="s">
        <v>12</v>
      </c>
      <c r="B31" s="6">
        <v>9146</v>
      </c>
      <c r="C31" s="6">
        <v>2373</v>
      </c>
      <c r="D31" s="7">
        <v>7251</v>
      </c>
      <c r="E31" s="7">
        <v>2081</v>
      </c>
      <c r="F31" s="13">
        <f>D31/B31*100</f>
        <v>79.28055980756615</v>
      </c>
      <c r="G31" s="14">
        <f>E31/C31*100</f>
        <v>87.69490096923725</v>
      </c>
    </row>
    <row r="32" spans="1:7" ht="15.75">
      <c r="A32" s="12" t="s">
        <v>13</v>
      </c>
      <c r="B32" s="6">
        <v>9234</v>
      </c>
      <c r="C32" s="6"/>
      <c r="D32" s="7">
        <v>6373</v>
      </c>
      <c r="E32" s="10"/>
      <c r="F32" s="13">
        <f>D32/B32*100</f>
        <v>69.01667749620965</v>
      </c>
      <c r="G32" s="14"/>
    </row>
    <row r="33" spans="1:7" ht="21" customHeight="1">
      <c r="A33" s="100" t="s">
        <v>22</v>
      </c>
      <c r="B33" s="101"/>
      <c r="C33" s="101"/>
      <c r="D33" s="101"/>
      <c r="E33" s="101"/>
      <c r="F33" s="101"/>
      <c r="G33" s="102"/>
    </row>
    <row r="34" spans="1:7" ht="15.75">
      <c r="A34" s="5" t="s">
        <v>12</v>
      </c>
      <c r="B34" s="6">
        <f aca="true" t="shared" si="0" ref="B34:E35">B13+B16+B19+B22+B25+B28+B31</f>
        <v>105120</v>
      </c>
      <c r="C34" s="6">
        <f t="shared" si="0"/>
        <v>31354</v>
      </c>
      <c r="D34" s="6">
        <f t="shared" si="0"/>
        <v>68684</v>
      </c>
      <c r="E34" s="6">
        <f>E13+E16+E19+E22+E25+E28+E31</f>
        <v>21338</v>
      </c>
      <c r="F34" s="8">
        <f>D34/B34*100</f>
        <v>65.33866057838661</v>
      </c>
      <c r="G34" s="9">
        <f>E34/C34*100</f>
        <v>68.05511258531607</v>
      </c>
    </row>
    <row r="35" spans="1:7" ht="15.75">
      <c r="A35" s="5" t="s">
        <v>13</v>
      </c>
      <c r="B35" s="6">
        <f t="shared" si="0"/>
        <v>107339</v>
      </c>
      <c r="C35" s="6">
        <f t="shared" si="0"/>
        <v>0</v>
      </c>
      <c r="D35" s="6">
        <f t="shared" si="0"/>
        <v>63780</v>
      </c>
      <c r="E35" s="6">
        <f t="shared" si="0"/>
        <v>0</v>
      </c>
      <c r="F35" s="15">
        <f>D35/B35*100</f>
        <v>59.41922320871258</v>
      </c>
      <c r="G35" s="11"/>
    </row>
    <row r="36" spans="1:7" ht="24" customHeight="1">
      <c r="A36" s="100" t="s">
        <v>23</v>
      </c>
      <c r="B36" s="101"/>
      <c r="C36" s="101"/>
      <c r="D36" s="101"/>
      <c r="E36" s="101"/>
      <c r="F36" s="101"/>
      <c r="G36" s="102"/>
    </row>
    <row r="37" spans="1:7" ht="15.75">
      <c r="A37" s="16" t="s">
        <v>12</v>
      </c>
      <c r="B37" s="17">
        <v>733418</v>
      </c>
      <c r="C37" s="17">
        <f>C34+C9</f>
        <v>126071</v>
      </c>
      <c r="D37" s="17">
        <v>467700</v>
      </c>
      <c r="E37" s="17">
        <f>E34+E9</f>
        <v>85901</v>
      </c>
      <c r="F37" s="18">
        <f>D37/B37*100</f>
        <v>63.76991020127676</v>
      </c>
      <c r="G37" s="19">
        <f>E37/C37*100</f>
        <v>68.13700216544646</v>
      </c>
    </row>
    <row r="38" spans="1:7" ht="15.75">
      <c r="A38" s="16" t="s">
        <v>13</v>
      </c>
      <c r="B38" s="17">
        <v>755599</v>
      </c>
      <c r="C38" s="17"/>
      <c r="D38" s="17">
        <v>446128</v>
      </c>
      <c r="E38" s="17">
        <f>E10+E35</f>
        <v>0</v>
      </c>
      <c r="F38" s="18">
        <f>D38/B38*100</f>
        <v>59.04295797109314</v>
      </c>
      <c r="G38" s="19"/>
    </row>
    <row r="39" spans="1:7" ht="33" customHeight="1" thickBot="1">
      <c r="A39" s="20" t="s">
        <v>24</v>
      </c>
      <c r="B39" s="21">
        <f>B37-B38</f>
        <v>-22181</v>
      </c>
      <c r="C39" s="21"/>
      <c r="D39" s="21">
        <f>D37-D38</f>
        <v>21572</v>
      </c>
      <c r="E39" s="21"/>
      <c r="F39" s="103"/>
      <c r="G39" s="104"/>
    </row>
    <row r="40" spans="1:7" ht="21.75" customHeight="1">
      <c r="A40" s="91" t="s">
        <v>25</v>
      </c>
      <c r="B40" s="92"/>
      <c r="C40" s="92"/>
      <c r="D40" s="92"/>
      <c r="E40" s="92"/>
      <c r="F40" s="92"/>
      <c r="G40" s="93"/>
    </row>
    <row r="41" spans="1:7" ht="19.5" customHeight="1">
      <c r="A41" s="94" t="s">
        <v>26</v>
      </c>
      <c r="B41" s="95"/>
      <c r="C41" s="95"/>
      <c r="D41" s="95" t="s">
        <v>4</v>
      </c>
      <c r="E41" s="95"/>
      <c r="F41" s="95"/>
      <c r="G41" s="96"/>
    </row>
    <row r="42" spans="1:7" ht="37.5" customHeight="1">
      <c r="A42" s="94"/>
      <c r="B42" s="95"/>
      <c r="C42" s="95"/>
      <c r="D42" s="23" t="s">
        <v>27</v>
      </c>
      <c r="E42" s="23" t="s">
        <v>28</v>
      </c>
      <c r="F42" s="23" t="s">
        <v>29</v>
      </c>
      <c r="G42" s="24" t="s">
        <v>30</v>
      </c>
    </row>
    <row r="43" spans="1:7" ht="31.5" customHeight="1">
      <c r="A43" s="87" t="s">
        <v>31</v>
      </c>
      <c r="B43" s="88"/>
      <c r="C43" s="88"/>
      <c r="D43" s="25">
        <f>C37</f>
        <v>126071</v>
      </c>
      <c r="E43" s="25">
        <f>D43/D$57*100</f>
        <v>17.189515392313798</v>
      </c>
      <c r="F43" s="25">
        <f>SUM(F44:F55)</f>
        <v>85901</v>
      </c>
      <c r="G43" s="26">
        <f>F43/D43*100</f>
        <v>68.13700216544646</v>
      </c>
    </row>
    <row r="44" spans="1:7" ht="30" customHeight="1">
      <c r="A44" s="82" t="s">
        <v>32</v>
      </c>
      <c r="B44" s="83"/>
      <c r="C44" s="83"/>
      <c r="D44" s="27">
        <v>102650</v>
      </c>
      <c r="E44" s="28">
        <f aca="true" t="shared" si="1" ref="E44:E55">D44/D$57*100</f>
        <v>13.9961113580523</v>
      </c>
      <c r="F44" s="29">
        <v>68494</v>
      </c>
      <c r="G44" s="30">
        <f aca="true" t="shared" si="2" ref="G44:G57">F44/D44*100</f>
        <v>66.72576716999514</v>
      </c>
    </row>
    <row r="45" spans="1:7" ht="21" customHeight="1">
      <c r="A45" s="84" t="s">
        <v>33</v>
      </c>
      <c r="B45" s="85"/>
      <c r="C45" s="86"/>
      <c r="D45" s="27">
        <v>8507</v>
      </c>
      <c r="E45" s="28">
        <f t="shared" si="1"/>
        <v>1.1599115374861266</v>
      </c>
      <c r="F45" s="27">
        <v>5561</v>
      </c>
      <c r="G45" s="30">
        <f t="shared" si="2"/>
        <v>65.36969554484541</v>
      </c>
    </row>
    <row r="46" spans="1:7" ht="20.25" customHeight="1">
      <c r="A46" s="82" t="s">
        <v>34</v>
      </c>
      <c r="B46" s="83"/>
      <c r="C46" s="83"/>
      <c r="D46" s="27">
        <v>4</v>
      </c>
      <c r="E46" s="28">
        <f t="shared" si="1"/>
        <v>0.0005453915775178684</v>
      </c>
      <c r="F46" s="29">
        <v>10</v>
      </c>
      <c r="G46" s="30"/>
    </row>
    <row r="47" spans="1:7" ht="29.25" customHeight="1">
      <c r="A47" s="84" t="s">
        <v>35</v>
      </c>
      <c r="B47" s="85"/>
      <c r="C47" s="86"/>
      <c r="D47" s="27">
        <v>2382</v>
      </c>
      <c r="E47" s="28">
        <f t="shared" si="1"/>
        <v>0.3247806844118906</v>
      </c>
      <c r="F47" s="29">
        <v>2106</v>
      </c>
      <c r="G47" s="30">
        <f t="shared" si="2"/>
        <v>88.41309823677582</v>
      </c>
    </row>
    <row r="48" spans="1:7" ht="15.75" customHeight="1">
      <c r="A48" s="82" t="s">
        <v>36</v>
      </c>
      <c r="B48" s="83"/>
      <c r="C48" s="83"/>
      <c r="D48" s="27">
        <v>684</v>
      </c>
      <c r="E48" s="28">
        <f t="shared" si="1"/>
        <v>0.0932619597555555</v>
      </c>
      <c r="F48" s="29">
        <v>619</v>
      </c>
      <c r="G48" s="30">
        <f t="shared" si="2"/>
        <v>90.49707602339181</v>
      </c>
    </row>
    <row r="49" spans="1:7" ht="30.75" customHeight="1">
      <c r="A49" s="84" t="s">
        <v>37</v>
      </c>
      <c r="B49" s="85"/>
      <c r="C49" s="86"/>
      <c r="D49" s="27">
        <v>9</v>
      </c>
      <c r="E49" s="28">
        <f t="shared" si="1"/>
        <v>0.0012271310494152037</v>
      </c>
      <c r="F49" s="29">
        <v>1068</v>
      </c>
      <c r="G49" s="30">
        <f t="shared" si="2"/>
        <v>11866.666666666668</v>
      </c>
    </row>
    <row r="50" spans="1:7" ht="20.25" customHeight="1">
      <c r="A50" s="82" t="s">
        <v>38</v>
      </c>
      <c r="B50" s="83"/>
      <c r="C50" s="83"/>
      <c r="D50" s="27">
        <v>933</v>
      </c>
      <c r="E50" s="28">
        <f t="shared" si="1"/>
        <v>0.1272125854560428</v>
      </c>
      <c r="F50" s="29">
        <v>-26</v>
      </c>
      <c r="G50" s="30">
        <f t="shared" si="2"/>
        <v>-2.786709539121115</v>
      </c>
    </row>
    <row r="51" spans="1:7" ht="29.25" customHeight="1">
      <c r="A51" s="82" t="s">
        <v>39</v>
      </c>
      <c r="B51" s="83"/>
      <c r="C51" s="83"/>
      <c r="D51" s="27">
        <v>0</v>
      </c>
      <c r="E51" s="28">
        <f t="shared" si="1"/>
        <v>0</v>
      </c>
      <c r="F51" s="29">
        <v>0</v>
      </c>
      <c r="G51" s="30" t="e">
        <f t="shared" si="2"/>
        <v>#DIV/0!</v>
      </c>
    </row>
    <row r="52" spans="1:7" ht="18" customHeight="1">
      <c r="A52" s="82" t="s">
        <v>40</v>
      </c>
      <c r="B52" s="83"/>
      <c r="C52" s="83"/>
      <c r="D52" s="27">
        <v>3063</v>
      </c>
      <c r="E52" s="28">
        <f t="shared" si="1"/>
        <v>0.41763360048430775</v>
      </c>
      <c r="F52" s="29">
        <v>2319</v>
      </c>
      <c r="G52" s="30">
        <f t="shared" si="2"/>
        <v>75.71008814887365</v>
      </c>
    </row>
    <row r="53" spans="1:7" ht="18" customHeight="1">
      <c r="A53" s="82" t="s">
        <v>41</v>
      </c>
      <c r="B53" s="83"/>
      <c r="C53" s="83"/>
      <c r="D53" s="27">
        <v>1236</v>
      </c>
      <c r="E53" s="28">
        <f t="shared" si="1"/>
        <v>0.16852599745302135</v>
      </c>
      <c r="F53" s="29">
        <v>764</v>
      </c>
      <c r="G53" s="30">
        <f t="shared" si="2"/>
        <v>61.81229773462783</v>
      </c>
    </row>
    <row r="54" spans="1:7" ht="44.25" customHeight="1">
      <c r="A54" s="84" t="s">
        <v>42</v>
      </c>
      <c r="B54" s="85"/>
      <c r="C54" s="86"/>
      <c r="D54" s="27">
        <v>0</v>
      </c>
      <c r="E54" s="28">
        <f t="shared" si="1"/>
        <v>0</v>
      </c>
      <c r="F54" s="29">
        <v>0</v>
      </c>
      <c r="G54" s="30" t="e">
        <f t="shared" si="2"/>
        <v>#DIV/0!</v>
      </c>
    </row>
    <row r="55" spans="1:7" ht="17.25" customHeight="1">
      <c r="A55" s="82" t="s">
        <v>43</v>
      </c>
      <c r="B55" s="83"/>
      <c r="C55" s="83"/>
      <c r="D55" s="27">
        <v>6603</v>
      </c>
      <c r="E55" s="28">
        <f t="shared" si="1"/>
        <v>0.9003051465876213</v>
      </c>
      <c r="F55" s="27">
        <v>4986</v>
      </c>
      <c r="G55" s="30">
        <f t="shared" si="2"/>
        <v>75.51113130395275</v>
      </c>
    </row>
    <row r="56" spans="1:7" ht="15.75" customHeight="1">
      <c r="A56" s="87" t="s">
        <v>44</v>
      </c>
      <c r="B56" s="88"/>
      <c r="C56" s="88"/>
      <c r="D56" s="25">
        <f>B37-C37</f>
        <v>607347</v>
      </c>
      <c r="E56" s="25">
        <f>D56/D$57*100</f>
        <v>82.8104846076862</v>
      </c>
      <c r="F56" s="31">
        <f>D37-E37</f>
        <v>381799</v>
      </c>
      <c r="G56" s="26">
        <f t="shared" si="2"/>
        <v>62.86340428124285</v>
      </c>
    </row>
    <row r="57" spans="1:7" ht="18.75" customHeight="1" thickBot="1">
      <c r="A57" s="89" t="s">
        <v>45</v>
      </c>
      <c r="B57" s="90"/>
      <c r="C57" s="90"/>
      <c r="D57" s="32">
        <f>D43+D56</f>
        <v>733418</v>
      </c>
      <c r="E57" s="32">
        <f>D57/D$57*100</f>
        <v>100</v>
      </c>
      <c r="F57" s="32">
        <f>F43+F56</f>
        <v>467700</v>
      </c>
      <c r="G57" s="33">
        <f t="shared" si="2"/>
        <v>63.76991020127676</v>
      </c>
    </row>
    <row r="58" spans="1:7" ht="19.5" customHeight="1">
      <c r="A58" s="76" t="s">
        <v>46</v>
      </c>
      <c r="B58" s="77"/>
      <c r="C58" s="77"/>
      <c r="D58" s="77"/>
      <c r="E58" s="77"/>
      <c r="F58" s="77"/>
      <c r="G58" s="78"/>
    </row>
    <row r="59" spans="1:7" ht="18" customHeight="1">
      <c r="A59" s="79" t="s">
        <v>47</v>
      </c>
      <c r="B59" s="80"/>
      <c r="C59" s="80"/>
      <c r="D59" s="80" t="s">
        <v>4</v>
      </c>
      <c r="E59" s="80"/>
      <c r="F59" s="80"/>
      <c r="G59" s="81"/>
    </row>
    <row r="60" spans="1:7" ht="31.5" customHeight="1">
      <c r="A60" s="79"/>
      <c r="B60" s="80"/>
      <c r="C60" s="80"/>
      <c r="D60" s="34" t="s">
        <v>27</v>
      </c>
      <c r="E60" s="34" t="s">
        <v>48</v>
      </c>
      <c r="F60" s="35" t="s">
        <v>29</v>
      </c>
      <c r="G60" s="36" t="s">
        <v>30</v>
      </c>
    </row>
    <row r="61" spans="1:7" ht="23.25" customHeight="1">
      <c r="A61" s="74" t="s">
        <v>49</v>
      </c>
      <c r="B61" s="75"/>
      <c r="C61" s="75"/>
      <c r="D61" s="37">
        <v>108885</v>
      </c>
      <c r="E61" s="37">
        <f aca="true" t="shared" si="3" ref="E61:E74">D61/D$74*100</f>
        <v>14.410421400769454</v>
      </c>
      <c r="F61" s="37">
        <v>52360</v>
      </c>
      <c r="G61" s="38">
        <f>F61/D61*100</f>
        <v>48.08743169398907</v>
      </c>
    </row>
    <row r="62" spans="1:7" ht="15.75">
      <c r="A62" s="74" t="s">
        <v>50</v>
      </c>
      <c r="B62" s="75"/>
      <c r="C62" s="75"/>
      <c r="D62" s="37">
        <v>1834</v>
      </c>
      <c r="E62" s="37">
        <f t="shared" si="3"/>
        <v>0.24272133764073273</v>
      </c>
      <c r="F62" s="37">
        <v>1068</v>
      </c>
      <c r="G62" s="38">
        <f aca="true" t="shared" si="4" ref="G62:G74">F62/D62*100</f>
        <v>58.23336968375137</v>
      </c>
    </row>
    <row r="63" spans="1:7" ht="30.75" customHeight="1">
      <c r="A63" s="74" t="s">
        <v>51</v>
      </c>
      <c r="B63" s="75"/>
      <c r="C63" s="75"/>
      <c r="D63" s="37">
        <v>520</v>
      </c>
      <c r="E63" s="37">
        <f t="shared" si="3"/>
        <v>0.06881957228635824</v>
      </c>
      <c r="F63" s="37">
        <v>345</v>
      </c>
      <c r="G63" s="38">
        <f t="shared" si="4"/>
        <v>66.34615384615384</v>
      </c>
    </row>
    <row r="64" spans="1:7" ht="17.25" customHeight="1">
      <c r="A64" s="74" t="s">
        <v>52</v>
      </c>
      <c r="B64" s="75"/>
      <c r="C64" s="75"/>
      <c r="D64" s="37">
        <v>131548</v>
      </c>
      <c r="E64" s="37">
        <f t="shared" si="3"/>
        <v>17.409763644472793</v>
      </c>
      <c r="F64" s="37">
        <v>75823</v>
      </c>
      <c r="G64" s="38">
        <f t="shared" si="4"/>
        <v>57.639036701432175</v>
      </c>
    </row>
    <row r="65" spans="1:7" ht="15.75" customHeight="1">
      <c r="A65" s="74" t="s">
        <v>53</v>
      </c>
      <c r="B65" s="75"/>
      <c r="C65" s="75"/>
      <c r="D65" s="37">
        <v>34222</v>
      </c>
      <c r="E65" s="37">
        <f t="shared" si="3"/>
        <v>4.529121928430292</v>
      </c>
      <c r="F65" s="37">
        <v>16686</v>
      </c>
      <c r="G65" s="38">
        <f t="shared" si="4"/>
        <v>48.75810881888844</v>
      </c>
    </row>
    <row r="66" spans="1:7" ht="19.5" customHeight="1">
      <c r="A66" s="66" t="s">
        <v>54</v>
      </c>
      <c r="B66" s="67"/>
      <c r="C66" s="68"/>
      <c r="D66" s="37">
        <v>0</v>
      </c>
      <c r="E66" s="37">
        <f t="shared" si="3"/>
        <v>0</v>
      </c>
      <c r="F66" s="37">
        <v>0</v>
      </c>
      <c r="G66" s="38" t="e">
        <f t="shared" si="4"/>
        <v>#DIV/0!</v>
      </c>
    </row>
    <row r="67" spans="1:7" ht="17.25" customHeight="1">
      <c r="A67" s="74" t="s">
        <v>55</v>
      </c>
      <c r="B67" s="75"/>
      <c r="C67" s="75"/>
      <c r="D67" s="37">
        <v>395100</v>
      </c>
      <c r="E67" s="37">
        <f t="shared" si="3"/>
        <v>52.28964040450027</v>
      </c>
      <c r="F67" s="37">
        <v>254750</v>
      </c>
      <c r="G67" s="38">
        <f t="shared" si="4"/>
        <v>64.47734750696026</v>
      </c>
    </row>
    <row r="68" spans="1:7" ht="15.75">
      <c r="A68" s="74" t="s">
        <v>56</v>
      </c>
      <c r="B68" s="75"/>
      <c r="C68" s="75"/>
      <c r="D68" s="37">
        <v>48709</v>
      </c>
      <c r="E68" s="37">
        <f t="shared" si="3"/>
        <v>6.446408743261968</v>
      </c>
      <c r="F68" s="37">
        <v>30395</v>
      </c>
      <c r="G68" s="38">
        <f t="shared" si="4"/>
        <v>62.40119895707159</v>
      </c>
    </row>
    <row r="69" spans="1:7" ht="15.75">
      <c r="A69" s="74" t="s">
        <v>57</v>
      </c>
      <c r="B69" s="75"/>
      <c r="C69" s="75"/>
      <c r="D69" s="37">
        <v>23</v>
      </c>
      <c r="E69" s="37">
        <f t="shared" si="3"/>
        <v>0.003043942620358153</v>
      </c>
      <c r="F69" s="37">
        <v>23</v>
      </c>
      <c r="G69" s="38">
        <f t="shared" si="4"/>
        <v>100</v>
      </c>
    </row>
    <row r="70" spans="1:7" ht="15.75">
      <c r="A70" s="66" t="s">
        <v>58</v>
      </c>
      <c r="B70" s="67"/>
      <c r="C70" s="68"/>
      <c r="D70" s="39">
        <v>31400</v>
      </c>
      <c r="E70" s="37">
        <f t="shared" si="3"/>
        <v>4.155643403445478</v>
      </c>
      <c r="F70" s="39">
        <v>12592</v>
      </c>
      <c r="G70" s="38">
        <f t="shared" si="4"/>
        <v>40.10191082802548</v>
      </c>
    </row>
    <row r="71" spans="1:7" ht="20.25" customHeight="1">
      <c r="A71" s="66" t="s">
        <v>59</v>
      </c>
      <c r="B71" s="67"/>
      <c r="C71" s="68"/>
      <c r="D71" s="39">
        <v>3358</v>
      </c>
      <c r="E71" s="37">
        <f t="shared" si="3"/>
        <v>0.44441562257229034</v>
      </c>
      <c r="F71" s="39">
        <v>2086</v>
      </c>
      <c r="G71" s="38">
        <f t="shared" si="4"/>
        <v>62.12030970815962</v>
      </c>
    </row>
    <row r="72" spans="1:7" ht="32.25" customHeight="1">
      <c r="A72" s="66" t="s">
        <v>60</v>
      </c>
      <c r="B72" s="67"/>
      <c r="C72" s="68"/>
      <c r="D72" s="39">
        <v>0</v>
      </c>
      <c r="E72" s="37">
        <f t="shared" si="3"/>
        <v>0</v>
      </c>
      <c r="F72" s="39">
        <v>0</v>
      </c>
      <c r="G72" s="38" t="e">
        <f t="shared" si="4"/>
        <v>#DIV/0!</v>
      </c>
    </row>
    <row r="73" spans="1:7" ht="48" customHeight="1">
      <c r="A73" s="66" t="s">
        <v>61</v>
      </c>
      <c r="B73" s="67"/>
      <c r="C73" s="68"/>
      <c r="D73" s="37">
        <v>0</v>
      </c>
      <c r="E73" s="37">
        <f t="shared" si="3"/>
        <v>0</v>
      </c>
      <c r="F73" s="37">
        <v>0</v>
      </c>
      <c r="G73" s="40" t="e">
        <f t="shared" si="4"/>
        <v>#DIV/0!</v>
      </c>
    </row>
    <row r="74" spans="1:7" ht="17.25" customHeight="1" thickBot="1">
      <c r="A74" s="69" t="s">
        <v>62</v>
      </c>
      <c r="B74" s="70"/>
      <c r="C74" s="70"/>
      <c r="D74" s="41">
        <f>D61+D62+D63+D64+D65+D66+D67+D68+D69+D70+D71+D72+D73</f>
        <v>755599</v>
      </c>
      <c r="E74" s="42">
        <f t="shared" si="3"/>
        <v>100</v>
      </c>
      <c r="F74" s="41">
        <f>SUM(F61:F73)</f>
        <v>446128</v>
      </c>
      <c r="G74" s="43">
        <f t="shared" si="4"/>
        <v>59.04295797109314</v>
      </c>
    </row>
    <row r="75" spans="1:7" ht="24" customHeight="1">
      <c r="A75" s="71" t="s">
        <v>63</v>
      </c>
      <c r="B75" s="72"/>
      <c r="C75" s="72"/>
      <c r="D75" s="72"/>
      <c r="E75" s="72"/>
      <c r="F75" s="72"/>
      <c r="G75" s="73"/>
    </row>
    <row r="76" spans="1:14" ht="23.25" customHeight="1">
      <c r="A76" s="57" t="s">
        <v>3</v>
      </c>
      <c r="B76" s="58"/>
      <c r="C76" s="58"/>
      <c r="D76" s="59"/>
      <c r="E76" s="44" t="s">
        <v>64</v>
      </c>
      <c r="F76" s="44" t="s">
        <v>65</v>
      </c>
      <c r="G76" s="45" t="s">
        <v>9</v>
      </c>
      <c r="L76" s="46"/>
      <c r="M76" s="46"/>
      <c r="N76" s="46"/>
    </row>
    <row r="77" spans="1:14" ht="18.75" customHeight="1">
      <c r="A77" s="60" t="s">
        <v>66</v>
      </c>
      <c r="B77" s="61"/>
      <c r="C77" s="61"/>
      <c r="D77" s="62"/>
      <c r="E77" s="22">
        <v>0</v>
      </c>
      <c r="F77" s="22">
        <v>0</v>
      </c>
      <c r="G77" s="47">
        <f>E77+F77</f>
        <v>0</v>
      </c>
      <c r="L77" s="48"/>
      <c r="M77" s="48"/>
      <c r="N77" s="48"/>
    </row>
    <row r="78" spans="1:14" ht="15.75">
      <c r="A78" s="60" t="s">
        <v>67</v>
      </c>
      <c r="B78" s="61"/>
      <c r="C78" s="61"/>
      <c r="D78" s="62"/>
      <c r="E78" s="22">
        <v>0</v>
      </c>
      <c r="F78" s="22">
        <v>0</v>
      </c>
      <c r="G78" s="47">
        <f>E78+F78</f>
        <v>0</v>
      </c>
      <c r="L78" s="48"/>
      <c r="M78" s="48"/>
      <c r="N78" s="48"/>
    </row>
    <row r="79" spans="1:14" ht="15.75">
      <c r="A79" s="60" t="s">
        <v>68</v>
      </c>
      <c r="B79" s="61"/>
      <c r="C79" s="61"/>
      <c r="D79" s="62"/>
      <c r="E79" s="22">
        <v>0</v>
      </c>
      <c r="F79" s="22">
        <v>0</v>
      </c>
      <c r="G79" s="47">
        <f>E79+F79</f>
        <v>0</v>
      </c>
      <c r="L79" s="48"/>
      <c r="M79" s="48"/>
      <c r="N79" s="48"/>
    </row>
    <row r="80" spans="1:14" ht="16.5" thickBot="1">
      <c r="A80" s="63" t="s">
        <v>66</v>
      </c>
      <c r="B80" s="64"/>
      <c r="C80" s="64"/>
      <c r="D80" s="65"/>
      <c r="E80" s="49">
        <v>0</v>
      </c>
      <c r="F80" s="49">
        <f>F77+F78-F79</f>
        <v>0</v>
      </c>
      <c r="G80" s="50">
        <f>E80+F80</f>
        <v>0</v>
      </c>
      <c r="L80" s="48"/>
      <c r="M80" s="48"/>
      <c r="N80" s="48"/>
    </row>
    <row r="81" spans="1:3" ht="14.25" customHeight="1">
      <c r="A81" s="55"/>
      <c r="B81" s="55"/>
      <c r="C81" s="55"/>
    </row>
    <row r="82" spans="1:3" ht="15.75" hidden="1">
      <c r="A82" s="55"/>
      <c r="B82" s="55"/>
      <c r="C82" s="55"/>
    </row>
    <row r="83" spans="1:3" ht="19.5" customHeight="1">
      <c r="A83" s="51"/>
      <c r="B83" s="51"/>
      <c r="C83" s="51"/>
    </row>
    <row r="84" spans="1:6" ht="50.25" customHeight="1">
      <c r="A84" s="56" t="s">
        <v>69</v>
      </c>
      <c r="B84" s="56"/>
      <c r="C84" s="56"/>
      <c r="F84" s="52" t="s">
        <v>70</v>
      </c>
    </row>
    <row r="85" spans="1:3" ht="15.75">
      <c r="A85" s="51"/>
      <c r="B85" s="51"/>
      <c r="C85" s="51"/>
    </row>
    <row r="86" spans="1:3" ht="15.75">
      <c r="A86" s="51"/>
      <c r="B86" s="51"/>
      <c r="C86" s="51"/>
    </row>
    <row r="87" spans="1:3" ht="15.75">
      <c r="A87" s="53" t="s">
        <v>71</v>
      </c>
      <c r="B87" s="51"/>
      <c r="C87" s="51"/>
    </row>
    <row r="88" spans="1:3" ht="14.25" customHeight="1">
      <c r="A88" s="54" t="s">
        <v>72</v>
      </c>
      <c r="B88" s="51"/>
      <c r="C88" s="51"/>
    </row>
    <row r="89" spans="1:3" ht="15.75">
      <c r="A89" s="51"/>
      <c r="B89" s="51"/>
      <c r="C89" s="51"/>
    </row>
    <row r="90" spans="1:3" ht="15.75">
      <c r="A90" s="51"/>
      <c r="B90" s="51"/>
      <c r="C90" s="51"/>
    </row>
    <row r="91" spans="1:3" ht="15.75">
      <c r="A91" s="51"/>
      <c r="B91" s="51"/>
      <c r="C91" s="51"/>
    </row>
    <row r="92" spans="1:3" ht="15.75">
      <c r="A92" s="51"/>
      <c r="B92" s="51"/>
      <c r="C92" s="51"/>
    </row>
    <row r="93" spans="1:3" ht="15.75">
      <c r="A93" s="51"/>
      <c r="B93" s="51"/>
      <c r="C93" s="51"/>
    </row>
    <row r="94" spans="1:3" ht="15.75">
      <c r="A94" s="51"/>
      <c r="B94" s="51"/>
      <c r="C94" s="51"/>
    </row>
    <row r="95" spans="1:3" ht="15.75">
      <c r="A95" s="51"/>
      <c r="B95" s="51"/>
      <c r="C95" s="51"/>
    </row>
    <row r="96" spans="1:3" ht="15.75">
      <c r="A96" s="51"/>
      <c r="B96" s="51"/>
      <c r="C96" s="51"/>
    </row>
    <row r="97" spans="1:3" ht="15.75">
      <c r="A97" s="51"/>
      <c r="B97" s="51"/>
      <c r="C97" s="51"/>
    </row>
    <row r="98" spans="1:3" ht="15.75">
      <c r="A98" s="51"/>
      <c r="B98" s="51"/>
      <c r="C98" s="51"/>
    </row>
    <row r="99" spans="1:3" ht="15.75">
      <c r="A99" s="51"/>
      <c r="B99" s="51"/>
      <c r="C99" s="51"/>
    </row>
    <row r="100" spans="1:3" ht="15.75">
      <c r="A100" s="51"/>
      <c r="B100" s="51"/>
      <c r="C100" s="51"/>
    </row>
    <row r="101" spans="1:3" ht="15.75">
      <c r="A101" s="51"/>
      <c r="B101" s="51"/>
      <c r="C101" s="51"/>
    </row>
    <row r="102" spans="1:3" ht="15.75">
      <c r="A102" s="51"/>
      <c r="B102" s="51"/>
      <c r="C102" s="51"/>
    </row>
    <row r="103" spans="1:3" ht="15.75">
      <c r="A103" s="51"/>
      <c r="B103" s="51"/>
      <c r="C103" s="51"/>
    </row>
    <row r="104" spans="1:3" ht="15.75">
      <c r="A104" s="51"/>
      <c r="B104" s="51"/>
      <c r="C104" s="51"/>
    </row>
    <row r="105" spans="1:3" ht="15.75">
      <c r="A105" s="51"/>
      <c r="B105" s="51"/>
      <c r="C105" s="51"/>
    </row>
    <row r="106" spans="1:3" ht="15.75">
      <c r="A106" s="51"/>
      <c r="B106" s="51"/>
      <c r="C106" s="51"/>
    </row>
    <row r="107" spans="1:3" ht="15.75">
      <c r="A107" s="51"/>
      <c r="B107" s="51"/>
      <c r="C107" s="51"/>
    </row>
    <row r="108" spans="1:3" ht="15.75">
      <c r="A108" s="51"/>
      <c r="B108" s="51"/>
      <c r="C108" s="51"/>
    </row>
    <row r="109" spans="1:3" ht="15.75">
      <c r="A109" s="51"/>
      <c r="B109" s="51"/>
      <c r="C109" s="51"/>
    </row>
    <row r="110" spans="1:3" ht="15.75">
      <c r="A110" s="51"/>
      <c r="B110" s="51"/>
      <c r="C110" s="51"/>
    </row>
    <row r="111" spans="1:3" ht="15.75">
      <c r="A111" s="51"/>
      <c r="B111" s="51"/>
      <c r="C111" s="51"/>
    </row>
    <row r="112" spans="1:3" ht="15.75">
      <c r="A112" s="51"/>
      <c r="B112" s="51"/>
      <c r="C112" s="51"/>
    </row>
    <row r="113" spans="1:3" ht="15.75">
      <c r="A113" s="51"/>
      <c r="B113" s="51"/>
      <c r="C113" s="51"/>
    </row>
    <row r="114" spans="1:3" ht="15.75">
      <c r="A114" s="51"/>
      <c r="B114" s="51"/>
      <c r="C114" s="51"/>
    </row>
    <row r="115" spans="1:3" ht="15.75">
      <c r="A115" s="51"/>
      <c r="B115" s="51"/>
      <c r="C115" s="51"/>
    </row>
    <row r="116" spans="1:3" ht="15.75">
      <c r="A116" s="51"/>
      <c r="B116" s="51"/>
      <c r="C116" s="51"/>
    </row>
    <row r="117" spans="1:3" ht="15.75">
      <c r="A117" s="51"/>
      <c r="B117" s="51"/>
      <c r="C117" s="51"/>
    </row>
    <row r="118" spans="1:3" ht="15.75">
      <c r="A118" s="51"/>
      <c r="B118" s="51"/>
      <c r="C118" s="51"/>
    </row>
    <row r="119" spans="1:3" ht="15.75">
      <c r="A119" s="51"/>
      <c r="B119" s="51"/>
      <c r="C119" s="51"/>
    </row>
    <row r="120" spans="1:3" ht="15.75">
      <c r="A120" s="51"/>
      <c r="B120" s="51"/>
      <c r="C120" s="51"/>
    </row>
    <row r="121" spans="1:3" ht="15.75">
      <c r="A121" s="51"/>
      <c r="B121" s="51"/>
      <c r="C121" s="51"/>
    </row>
    <row r="122" spans="1:3" ht="15.75">
      <c r="A122" s="51"/>
      <c r="B122" s="51"/>
      <c r="C122" s="51"/>
    </row>
    <row r="123" spans="1:3" ht="15.75">
      <c r="A123" s="51"/>
      <c r="B123" s="51"/>
      <c r="C123" s="51"/>
    </row>
    <row r="124" spans="1:3" ht="15.75">
      <c r="A124" s="51"/>
      <c r="B124" s="51"/>
      <c r="C124" s="51"/>
    </row>
    <row r="125" spans="1:3" ht="15.75">
      <c r="A125" s="51"/>
      <c r="B125" s="51"/>
      <c r="C125" s="51"/>
    </row>
    <row r="126" spans="1:3" ht="15.75">
      <c r="A126" s="51"/>
      <c r="B126" s="51"/>
      <c r="C126" s="51"/>
    </row>
    <row r="127" spans="1:3" ht="15.75">
      <c r="A127" s="51"/>
      <c r="B127" s="51"/>
      <c r="C127" s="51"/>
    </row>
    <row r="128" spans="1:3" ht="15.75">
      <c r="A128" s="51"/>
      <c r="B128" s="51"/>
      <c r="C128" s="51"/>
    </row>
    <row r="129" spans="1:3" ht="15.75">
      <c r="A129" s="51"/>
      <c r="B129" s="51"/>
      <c r="C129" s="51"/>
    </row>
    <row r="130" spans="1:3" ht="15.75">
      <c r="A130" s="51"/>
      <c r="B130" s="51"/>
      <c r="C130" s="51"/>
    </row>
    <row r="131" spans="1:3" ht="15.75">
      <c r="A131" s="51"/>
      <c r="B131" s="51"/>
      <c r="C131" s="51"/>
    </row>
    <row r="132" spans="1:3" ht="15.75">
      <c r="A132" s="51"/>
      <c r="B132" s="51"/>
      <c r="C132" s="51"/>
    </row>
    <row r="133" spans="1:3" ht="15.75">
      <c r="A133" s="51"/>
      <c r="B133" s="51"/>
      <c r="C133" s="51"/>
    </row>
    <row r="134" spans="1:3" ht="15.75">
      <c r="A134" s="51"/>
      <c r="B134" s="51"/>
      <c r="C134" s="51"/>
    </row>
    <row r="135" spans="1:3" ht="15.75">
      <c r="A135" s="51"/>
      <c r="B135" s="51"/>
      <c r="C135" s="51"/>
    </row>
    <row r="136" spans="1:3" ht="15.75">
      <c r="A136" s="51"/>
      <c r="B136" s="51"/>
      <c r="C136" s="51"/>
    </row>
    <row r="137" spans="1:3" ht="15.75">
      <c r="A137" s="51"/>
      <c r="B137" s="51"/>
      <c r="C137" s="51"/>
    </row>
    <row r="138" spans="1:3" ht="15.75">
      <c r="A138" s="51"/>
      <c r="B138" s="51"/>
      <c r="C138" s="51"/>
    </row>
    <row r="139" spans="1:3" ht="15.75">
      <c r="A139" s="51"/>
      <c r="B139" s="51"/>
      <c r="C139" s="51"/>
    </row>
    <row r="140" spans="1:3" ht="15.75">
      <c r="A140" s="51"/>
      <c r="B140" s="51"/>
      <c r="C140" s="51"/>
    </row>
    <row r="141" spans="1:3" ht="15.75">
      <c r="A141" s="51"/>
      <c r="B141" s="51"/>
      <c r="C141" s="51"/>
    </row>
  </sheetData>
  <sheetProtection/>
  <mergeCells count="66">
    <mergeCell ref="A1:G1"/>
    <mergeCell ref="A2:G2"/>
    <mergeCell ref="A3:G3"/>
    <mergeCell ref="A4:A7"/>
    <mergeCell ref="B4:G4"/>
    <mergeCell ref="B5:C5"/>
    <mergeCell ref="D5:G5"/>
    <mergeCell ref="B6:C6"/>
    <mergeCell ref="D6:E6"/>
    <mergeCell ref="F6:G6"/>
    <mergeCell ref="F39:G39"/>
    <mergeCell ref="A8:G8"/>
    <mergeCell ref="A11:G11"/>
    <mergeCell ref="A12:G12"/>
    <mergeCell ref="A15:G15"/>
    <mergeCell ref="A18:G18"/>
    <mergeCell ref="A21:G21"/>
    <mergeCell ref="A24:G24"/>
    <mergeCell ref="A27:G27"/>
    <mergeCell ref="A30:G30"/>
    <mergeCell ref="A33:G33"/>
    <mergeCell ref="A36:G36"/>
    <mergeCell ref="A51:C51"/>
    <mergeCell ref="A40:G40"/>
    <mergeCell ref="A41:C42"/>
    <mergeCell ref="D41:G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G58"/>
    <mergeCell ref="A59:C60"/>
    <mergeCell ref="D59:G59"/>
    <mergeCell ref="A61:C61"/>
    <mergeCell ref="A62:C62"/>
    <mergeCell ref="A75:G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D76"/>
    <mergeCell ref="A77:D77"/>
    <mergeCell ref="A78:D78"/>
    <mergeCell ref="A79:D79"/>
    <mergeCell ref="A80:D80"/>
    <mergeCell ref="A81:C81"/>
  </mergeCells>
  <printOptions/>
  <pageMargins left="0.7086614173228347" right="0.7086614173228347" top="0.4330708661417323" bottom="0.4330708661417323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2021-09-06T04:46:59Z</cp:lastPrinted>
  <dcterms:created xsi:type="dcterms:W3CDTF">2021-09-06T04:43:33Z</dcterms:created>
  <dcterms:modified xsi:type="dcterms:W3CDTF">2021-09-06T05:19:57Z</dcterms:modified>
  <cp:category/>
  <cp:version/>
  <cp:contentType/>
  <cp:contentStatus/>
</cp:coreProperties>
</file>