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8 2020" sheetId="1" r:id="rId1"/>
  </sheets>
  <definedNames/>
  <calcPr fullCalcOnLoad="1"/>
</workbook>
</file>

<file path=xl/sharedStrings.xml><?xml version="1.0" encoding="utf-8"?>
<sst xmlns="http://schemas.openxmlformats.org/spreadsheetml/2006/main" count="102" uniqueCount="71">
  <si>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</si>
  <si>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</si>
  <si>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</si>
  <si>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</si>
  <si>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</si>
  <si>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</si>
  <si>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</si>
  <si>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</si>
  <si>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</si>
  <si>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</si>
  <si>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</si>
  <si>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</si>
  <si>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</si>
  <si>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</si>
  <si>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</si>
  <si>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</si>
  <si>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</si>
  <si>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</si>
  <si>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</si>
  <si>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</si>
  <si>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</si>
  <si>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</si>
  <si>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</si>
  <si>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</si>
  <si>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</si>
  <si>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</si>
  <si>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</si>
  <si>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</si>
  <si>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</si>
  <si>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</si>
  <si>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</si>
  <si>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</si>
  <si>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</si>
  <si>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</si>
  <si>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</si>
  <si>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</si>
  <si>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</si>
  <si>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</si>
  <si>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</si>
  <si>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</si>
  <si>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</si>
  <si>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</si>
  <si>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</si>
  <si>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</si>
  <si>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</si>
  <si>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</si>
  <si>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</si>
  <si>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</si>
  <si>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</si>
  <si>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</si>
  <si>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</si>
  <si>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</si>
  <si>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</si>
  <si>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</si>
  <si>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</si>
  <si>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</si>
  <si>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</si>
  <si>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</si>
  <si>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</si>
  <si>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</si>
  <si>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</si>
  <si>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</si>
  <si>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</si>
  <si>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</si>
  <si>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2020 год</t>
  </si>
  <si>
    <t>Утверждено по бюджету на 2020 год</t>
  </si>
  <si>
    <t>Оперативные данные по исполнению бюджета МО Кривошеинский район                                             на 01.08.2020г.</t>
  </si>
  <si>
    <t>По оперативным данным  за 7 месяцев 2020 года исполнение по доходной части консолидированного бюджета МО Кривошеинского района  по налоговым и неналоговым доходам составило   64 370,0 тыс. рублей, в т.ч. муниципальный район      49 295,0 тыс.руб., сельские поселения 15 075,0  тыс.руб.</t>
  </si>
  <si>
    <t>Исполнено                                                                          на 01 августа  2020 года</t>
  </si>
  <si>
    <t>в т.ч. налоговые и неналоговые</t>
  </si>
  <si>
    <t>По состоянию на 01.08.2020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</si>
</sst>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4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5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4" fillId="33" borderId="12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 vertical="top" wrapText="1"/>
    </xf>
    <xf numFmtId="184" fontId="4" fillId="33" borderId="15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4" fillId="13" borderId="10" xfId="0" applyNumberFormat="1" applyFont="1" applyFill="1" applyBorder="1" applyAlignment="1">
      <alignment vertical="center" wrapText="1"/>
    </xf>
    <xf numFmtId="182" fontId="4" fillId="13" borderId="11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82" fontId="5" fillId="0" borderId="11" xfId="0" applyNumberFormat="1" applyFont="1" applyBorder="1" applyAlignment="1">
      <alignment vertical="center"/>
    </xf>
    <xf numFmtId="3" fontId="4" fillId="13" borderId="10" xfId="0" applyNumberFormat="1" applyFont="1" applyFill="1" applyBorder="1" applyAlignment="1">
      <alignment horizontal="right" vertical="center" wrapText="1"/>
    </xf>
    <xf numFmtId="3" fontId="4" fillId="13" borderId="12" xfId="0" applyNumberFormat="1" applyFont="1" applyFill="1" applyBorder="1" applyAlignment="1">
      <alignment vertical="center" wrapText="1"/>
    </xf>
    <xf numFmtId="182" fontId="4" fillId="13" borderId="15" xfId="0" applyNumberFormat="1" applyFont="1" applyFill="1" applyBorder="1" applyAlignment="1">
      <alignment vertical="center"/>
    </xf>
    <xf numFmtId="184" fontId="5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4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28">
      <selection activeCell="E71" sqref="E71"/>
    </sheetView>
  </sheetViews>
  <sheetFormatPr defaultColWidth="9.00390625" defaultRowHeight="12.75"/>
  <cols>
    <col min="1" max="1" width="18.00390625" style="13" customWidth="1"/>
    <col min="2" max="2" width="10.375" style="13" customWidth="1"/>
    <col min="3" max="3" width="11.625" style="13" customWidth="1"/>
    <col min="4" max="4" width="11.25390625" style="13" customWidth="1"/>
    <col min="5" max="5" width="11.75390625" style="13" customWidth="1"/>
    <col min="6" max="6" width="12.375" style="13" customWidth="1"/>
    <col min="7" max="7" width="12.25390625" style="13" customWidth="1"/>
    <col min="8" max="16384" width="9.125" style="13" customWidth="1"/>
  </cols>
  <sheetData>
    <row r="1" spans="1:7" ht="41.25" customHeight="1">
      <c r="A1" s="102" t="s">
        <v>66</v>
      </c>
      <c r="B1" s="102"/>
      <c r="C1" s="102"/>
      <c r="D1" s="102"/>
      <c r="E1" s="102"/>
      <c r="F1" s="102"/>
      <c r="G1" s="102"/>
    </row>
    <row r="2" spans="1:8" ht="64.5" customHeight="1" thickBot="1">
      <c r="A2" s="103" t="s">
        <v>67</v>
      </c>
      <c r="B2" s="103"/>
      <c r="C2" s="103"/>
      <c r="D2" s="103"/>
      <c r="E2" s="103"/>
      <c r="F2" s="103"/>
      <c r="G2" s="103"/>
      <c r="H2" s="14"/>
    </row>
    <row r="3" spans="1:7" ht="32.25" customHeight="1">
      <c r="A3" s="62" t="s">
        <v>0</v>
      </c>
      <c r="B3" s="63"/>
      <c r="C3" s="63"/>
      <c r="D3" s="63"/>
      <c r="E3" s="63"/>
      <c r="F3" s="63"/>
      <c r="G3" s="64"/>
    </row>
    <row r="4" spans="1:7" ht="16.5" customHeight="1">
      <c r="A4" s="88" t="s">
        <v>32</v>
      </c>
      <c r="B4" s="104" t="s">
        <v>64</v>
      </c>
      <c r="C4" s="104"/>
      <c r="D4" s="104"/>
      <c r="E4" s="104"/>
      <c r="F4" s="104"/>
      <c r="G4" s="105"/>
    </row>
    <row r="5" spans="1:7" ht="51" customHeight="1">
      <c r="A5" s="88"/>
      <c r="B5" s="89" t="s">
        <v>65</v>
      </c>
      <c r="C5" s="89"/>
      <c r="D5" s="100" t="s">
        <v>68</v>
      </c>
      <c r="E5" s="100"/>
      <c r="F5" s="100"/>
      <c r="G5" s="101"/>
    </row>
    <row r="6" spans="1:7" ht="15" customHeight="1">
      <c r="A6" s="88"/>
      <c r="B6" s="89" t="s">
        <v>45</v>
      </c>
      <c r="C6" s="89"/>
      <c r="D6" s="89"/>
      <c r="E6" s="89"/>
      <c r="F6" s="89" t="s">
        <v>46</v>
      </c>
      <c r="G6" s="90"/>
    </row>
    <row r="7" spans="1:7" ht="47.25" customHeight="1">
      <c r="A7" s="88"/>
      <c r="B7" s="1" t="s">
        <v>38</v>
      </c>
      <c r="C7" s="48" t="s">
        <v>69</v>
      </c>
      <c r="D7" s="1" t="s">
        <v>38</v>
      </c>
      <c r="E7" s="48" t="s">
        <v>69</v>
      </c>
      <c r="F7" s="1" t="s">
        <v>38</v>
      </c>
      <c r="G7" s="48" t="s">
        <v>69</v>
      </c>
    </row>
    <row r="8" spans="1:7" ht="21.75" customHeight="1">
      <c r="A8" s="94" t="s">
        <v>1</v>
      </c>
      <c r="B8" s="95"/>
      <c r="C8" s="95"/>
      <c r="D8" s="95"/>
      <c r="E8" s="95"/>
      <c r="F8" s="95"/>
      <c r="G8" s="96"/>
    </row>
    <row r="9" spans="1:7" ht="16.5" customHeight="1">
      <c r="A9" s="10" t="s">
        <v>2</v>
      </c>
      <c r="B9" s="26">
        <v>673432</v>
      </c>
      <c r="C9" s="26">
        <v>86887</v>
      </c>
      <c r="D9" s="28">
        <v>404485</v>
      </c>
      <c r="E9" s="28">
        <v>49295</v>
      </c>
      <c r="F9" s="21">
        <f>D9/B9*100</f>
        <v>60.06322835861676</v>
      </c>
      <c r="G9" s="22">
        <f>E9/C9*100</f>
        <v>56.73460932015146</v>
      </c>
    </row>
    <row r="10" spans="1:7" ht="18" customHeight="1">
      <c r="A10" s="10" t="s">
        <v>3</v>
      </c>
      <c r="B10" s="26">
        <v>697138</v>
      </c>
      <c r="C10" s="26"/>
      <c r="D10" s="28">
        <v>399703</v>
      </c>
      <c r="E10" s="27"/>
      <c r="F10" s="21">
        <f>D10/B10*100</f>
        <v>57.334846185403755</v>
      </c>
      <c r="G10" s="12"/>
    </row>
    <row r="11" spans="1:7" ht="19.5" customHeight="1">
      <c r="A11" s="94" t="s">
        <v>4</v>
      </c>
      <c r="B11" s="95"/>
      <c r="C11" s="95"/>
      <c r="D11" s="95"/>
      <c r="E11" s="95"/>
      <c r="F11" s="95"/>
      <c r="G11" s="96"/>
    </row>
    <row r="12" spans="1:7" ht="15.75" customHeight="1">
      <c r="A12" s="99" t="s">
        <v>5</v>
      </c>
      <c r="B12" s="100"/>
      <c r="C12" s="100"/>
      <c r="D12" s="100"/>
      <c r="E12" s="100"/>
      <c r="F12" s="100"/>
      <c r="G12" s="101"/>
    </row>
    <row r="13" spans="1:7" ht="15.75">
      <c r="A13" s="32" t="s">
        <v>2</v>
      </c>
      <c r="B13" s="26">
        <v>16726</v>
      </c>
      <c r="C13" s="26">
        <v>4906</v>
      </c>
      <c r="D13" s="27">
        <v>11071</v>
      </c>
      <c r="E13" s="28">
        <v>2794</v>
      </c>
      <c r="F13" s="30">
        <f>D13/B13*100</f>
        <v>66.19036231017577</v>
      </c>
      <c r="G13" s="31">
        <f>E13/C13*100</f>
        <v>56.95067264573991</v>
      </c>
    </row>
    <row r="14" spans="1:7" ht="15.75">
      <c r="A14" s="32" t="s">
        <v>3</v>
      </c>
      <c r="B14" s="26">
        <v>16726</v>
      </c>
      <c r="C14" s="26"/>
      <c r="D14" s="27">
        <v>10532</v>
      </c>
      <c r="E14" s="27"/>
      <c r="F14" s="30">
        <f>D14/B14*100</f>
        <v>62.96783450914744</v>
      </c>
      <c r="G14" s="31"/>
    </row>
    <row r="15" spans="1:7" ht="15.75">
      <c r="A15" s="91" t="s">
        <v>6</v>
      </c>
      <c r="B15" s="92"/>
      <c r="C15" s="92"/>
      <c r="D15" s="92"/>
      <c r="E15" s="92"/>
      <c r="F15" s="92"/>
      <c r="G15" s="93"/>
    </row>
    <row r="16" spans="1:7" ht="15.75">
      <c r="A16" s="32" t="s">
        <v>2</v>
      </c>
      <c r="B16" s="26">
        <v>6717</v>
      </c>
      <c r="C16" s="26">
        <v>1569</v>
      </c>
      <c r="D16" s="27">
        <v>3974</v>
      </c>
      <c r="E16" s="28">
        <v>688</v>
      </c>
      <c r="F16" s="30">
        <f>D16/B16*100</f>
        <v>59.163316956974846</v>
      </c>
      <c r="G16" s="31">
        <f>E16/C16*100</f>
        <v>43.849585723390696</v>
      </c>
    </row>
    <row r="17" spans="1:7" ht="15.75">
      <c r="A17" s="32" t="s">
        <v>3</v>
      </c>
      <c r="B17" s="26">
        <v>6927</v>
      </c>
      <c r="C17" s="26"/>
      <c r="D17" s="27">
        <v>3696</v>
      </c>
      <c r="E17" s="27"/>
      <c r="F17" s="30">
        <f>D17/B17*100</f>
        <v>53.35643135556518</v>
      </c>
      <c r="G17" s="31"/>
    </row>
    <row r="18" spans="1:7" ht="15.75">
      <c r="A18" s="91" t="s">
        <v>7</v>
      </c>
      <c r="B18" s="92"/>
      <c r="C18" s="92"/>
      <c r="D18" s="92"/>
      <c r="E18" s="92"/>
      <c r="F18" s="92"/>
      <c r="G18" s="93"/>
    </row>
    <row r="19" spans="1:7" ht="15.75">
      <c r="A19" s="32" t="s">
        <v>2</v>
      </c>
      <c r="B19" s="26">
        <v>11065</v>
      </c>
      <c r="C19" s="26">
        <v>3149</v>
      </c>
      <c r="D19" s="27">
        <v>6682</v>
      </c>
      <c r="E19" s="28">
        <v>1824</v>
      </c>
      <c r="F19" s="30">
        <f>D19/B19*100</f>
        <v>60.38861274288296</v>
      </c>
      <c r="G19" s="31">
        <f>E19/C19*100</f>
        <v>57.92315020641473</v>
      </c>
    </row>
    <row r="20" spans="1:7" ht="15.75">
      <c r="A20" s="32" t="s">
        <v>3</v>
      </c>
      <c r="B20" s="26">
        <v>12203</v>
      </c>
      <c r="C20" s="26"/>
      <c r="D20" s="27">
        <v>6931</v>
      </c>
      <c r="E20" s="27"/>
      <c r="F20" s="30">
        <f>D20/B20*100</f>
        <v>56.797508809309186</v>
      </c>
      <c r="G20" s="31"/>
    </row>
    <row r="21" spans="1:7" ht="15.75">
      <c r="A21" s="91" t="s">
        <v>8</v>
      </c>
      <c r="B21" s="92"/>
      <c r="C21" s="92"/>
      <c r="D21" s="92"/>
      <c r="E21" s="92"/>
      <c r="F21" s="92"/>
      <c r="G21" s="93"/>
    </row>
    <row r="22" spans="1:7" ht="15.75">
      <c r="A22" s="32" t="s">
        <v>2</v>
      </c>
      <c r="B22" s="26">
        <v>31305</v>
      </c>
      <c r="C22" s="26">
        <v>15230</v>
      </c>
      <c r="D22" s="27">
        <v>10774</v>
      </c>
      <c r="E22" s="28">
        <v>6906</v>
      </c>
      <c r="F22" s="30">
        <f>D22/B22*100</f>
        <v>34.41622743970611</v>
      </c>
      <c r="G22" s="31">
        <f>E22/C22*100</f>
        <v>45.344714379514116</v>
      </c>
    </row>
    <row r="23" spans="1:7" ht="15.75">
      <c r="A23" s="32" t="s">
        <v>3</v>
      </c>
      <c r="B23" s="26">
        <v>32218</v>
      </c>
      <c r="C23" s="26"/>
      <c r="D23" s="27">
        <v>10704</v>
      </c>
      <c r="E23" s="27"/>
      <c r="F23" s="30">
        <f>D23/B23*100</f>
        <v>33.22366379042771</v>
      </c>
      <c r="G23" s="31"/>
    </row>
    <row r="24" spans="1:7" ht="14.25" customHeight="1">
      <c r="A24" s="91" t="s">
        <v>9</v>
      </c>
      <c r="B24" s="92"/>
      <c r="C24" s="92"/>
      <c r="D24" s="92"/>
      <c r="E24" s="92"/>
      <c r="F24" s="92"/>
      <c r="G24" s="93"/>
    </row>
    <row r="25" spans="1:7" ht="15.75">
      <c r="A25" s="32" t="s">
        <v>2</v>
      </c>
      <c r="B25" s="26">
        <v>9481</v>
      </c>
      <c r="C25" s="26">
        <v>2274</v>
      </c>
      <c r="D25" s="27">
        <v>5980</v>
      </c>
      <c r="E25" s="28">
        <v>1282</v>
      </c>
      <c r="F25" s="30">
        <f>D25/B25*100</f>
        <v>63.07351545195654</v>
      </c>
      <c r="G25" s="31">
        <f>E25/C25*100</f>
        <v>56.37642919964819</v>
      </c>
    </row>
    <row r="26" spans="1:7" ht="15.75">
      <c r="A26" s="32" t="s">
        <v>3</v>
      </c>
      <c r="B26" s="26">
        <v>9885</v>
      </c>
      <c r="C26" s="26"/>
      <c r="D26" s="27">
        <v>5944</v>
      </c>
      <c r="E26" s="27"/>
      <c r="F26" s="30">
        <f>D26/B26*100</f>
        <v>60.13151239251391</v>
      </c>
      <c r="G26" s="31"/>
    </row>
    <row r="27" spans="1:7" ht="15.75">
      <c r="A27" s="91" t="s">
        <v>10</v>
      </c>
      <c r="B27" s="92"/>
      <c r="C27" s="92"/>
      <c r="D27" s="92"/>
      <c r="E27" s="92"/>
      <c r="F27" s="92"/>
      <c r="G27" s="93"/>
    </row>
    <row r="28" spans="1:7" ht="15.75">
      <c r="A28" s="32" t="s">
        <v>2</v>
      </c>
      <c r="B28" s="26">
        <v>7971</v>
      </c>
      <c r="C28" s="26">
        <v>1224</v>
      </c>
      <c r="D28" s="27">
        <v>5178</v>
      </c>
      <c r="E28" s="28">
        <v>497</v>
      </c>
      <c r="F28" s="30">
        <f>D28/B28*100</f>
        <v>64.96048174633044</v>
      </c>
      <c r="G28" s="31">
        <f>E28/C28*100</f>
        <v>40.60457516339869</v>
      </c>
    </row>
    <row r="29" spans="1:7" ht="15.75">
      <c r="A29" s="32" t="s">
        <v>3</v>
      </c>
      <c r="B29" s="26">
        <v>8103</v>
      </c>
      <c r="C29" s="26"/>
      <c r="D29" s="27">
        <v>2775</v>
      </c>
      <c r="E29" s="27"/>
      <c r="F29" s="30">
        <f>D29/B29*100</f>
        <v>34.24657534246575</v>
      </c>
      <c r="G29" s="31"/>
    </row>
    <row r="30" spans="1:7" ht="15.75">
      <c r="A30" s="91" t="s">
        <v>11</v>
      </c>
      <c r="B30" s="92"/>
      <c r="C30" s="92"/>
      <c r="D30" s="92"/>
      <c r="E30" s="92"/>
      <c r="F30" s="92"/>
      <c r="G30" s="93"/>
    </row>
    <row r="31" spans="1:7" ht="15.75">
      <c r="A31" s="32" t="s">
        <v>2</v>
      </c>
      <c r="B31" s="26">
        <v>10701</v>
      </c>
      <c r="C31" s="26">
        <v>2669</v>
      </c>
      <c r="D31" s="27">
        <v>6931</v>
      </c>
      <c r="E31" s="28">
        <v>1084</v>
      </c>
      <c r="F31" s="30">
        <f>D31/B31*100</f>
        <v>64.76964769647697</v>
      </c>
      <c r="G31" s="31">
        <f>E31/C31*100</f>
        <v>40.614462345447734</v>
      </c>
    </row>
    <row r="32" spans="1:7" ht="15.75">
      <c r="A32" s="32" t="s">
        <v>3</v>
      </c>
      <c r="B32" s="26">
        <v>10898</v>
      </c>
      <c r="C32" s="26"/>
      <c r="D32" s="27">
        <v>6784</v>
      </c>
      <c r="E32" s="27"/>
      <c r="F32" s="30">
        <f>D32/B32*100</f>
        <v>62.249954120022025</v>
      </c>
      <c r="G32" s="31"/>
    </row>
    <row r="33" spans="1:7" ht="21" customHeight="1">
      <c r="A33" s="94" t="s">
        <v>12</v>
      </c>
      <c r="B33" s="95"/>
      <c r="C33" s="95"/>
      <c r="D33" s="95"/>
      <c r="E33" s="95"/>
      <c r="F33" s="95"/>
      <c r="G33" s="96"/>
    </row>
    <row r="34" spans="1:7" ht="21.75" customHeight="1">
      <c r="A34" s="10" t="s">
        <v>2</v>
      </c>
      <c r="B34" s="26">
        <f>B13+B16+B19+B22+B25+B28+B31</f>
        <v>93966</v>
      </c>
      <c r="C34" s="26">
        <f aca="true" t="shared" si="0" ref="B34:E35">C13+C16+C19+C22+C25+C28+C31</f>
        <v>31021</v>
      </c>
      <c r="D34" s="26">
        <f t="shared" si="0"/>
        <v>50590</v>
      </c>
      <c r="E34" s="26">
        <f>E13+E16+E19+E22+E25+E28+E31</f>
        <v>15075</v>
      </c>
      <c r="F34" s="21">
        <f>D34/B34*100</f>
        <v>53.83862248047166</v>
      </c>
      <c r="G34" s="22">
        <f>E34/C34*100</f>
        <v>48.59611231101512</v>
      </c>
    </row>
    <row r="35" spans="1:7" ht="19.5" customHeight="1">
      <c r="A35" s="10" t="s">
        <v>3</v>
      </c>
      <c r="B35" s="26">
        <f t="shared" si="0"/>
        <v>96960</v>
      </c>
      <c r="C35" s="26">
        <f t="shared" si="0"/>
        <v>0</v>
      </c>
      <c r="D35" s="26">
        <f t="shared" si="0"/>
        <v>47366</v>
      </c>
      <c r="E35" s="26">
        <f t="shared" si="0"/>
        <v>0</v>
      </c>
      <c r="F35" s="11">
        <f>D35/B35*100</f>
        <v>48.851072607260726</v>
      </c>
      <c r="G35" s="12"/>
    </row>
    <row r="36" spans="1:7" ht="26.25" customHeight="1">
      <c r="A36" s="94" t="s">
        <v>13</v>
      </c>
      <c r="B36" s="95"/>
      <c r="C36" s="95"/>
      <c r="D36" s="95"/>
      <c r="E36" s="95"/>
      <c r="F36" s="95"/>
      <c r="G36" s="96"/>
    </row>
    <row r="37" spans="1:7" ht="18.75" customHeight="1">
      <c r="A37" s="17" t="s">
        <v>2</v>
      </c>
      <c r="B37" s="25">
        <v>700200</v>
      </c>
      <c r="C37" s="25">
        <f>C34+C9</f>
        <v>117908</v>
      </c>
      <c r="D37" s="25">
        <v>417094</v>
      </c>
      <c r="E37" s="25">
        <f>E34+E9</f>
        <v>64370</v>
      </c>
      <c r="F37" s="18">
        <f>D37/B37*100</f>
        <v>59.56783776063982</v>
      </c>
      <c r="G37" s="19">
        <f>E37/C37*100</f>
        <v>54.593411812599655</v>
      </c>
    </row>
    <row r="38" spans="1:7" ht="18" customHeight="1">
      <c r="A38" s="17" t="s">
        <v>3</v>
      </c>
      <c r="B38" s="25">
        <v>726901</v>
      </c>
      <c r="C38" s="25"/>
      <c r="D38" s="25">
        <v>409088</v>
      </c>
      <c r="E38" s="25">
        <f>E10+E35</f>
        <v>0</v>
      </c>
      <c r="F38" s="18">
        <f>D38/B38*100</f>
        <v>56.27836527945346</v>
      </c>
      <c r="G38" s="19"/>
    </row>
    <row r="39" spans="1:7" ht="33" customHeight="1" thickBot="1">
      <c r="A39" s="20" t="s">
        <v>14</v>
      </c>
      <c r="B39" s="29">
        <f>B37-B38</f>
        <v>-26701</v>
      </c>
      <c r="C39" s="29"/>
      <c r="D39" s="29">
        <f>D37-D38</f>
        <v>8006</v>
      </c>
      <c r="E39" s="29"/>
      <c r="F39" s="97"/>
      <c r="G39" s="98"/>
    </row>
    <row r="40" spans="1:7" ht="44.25" customHeight="1">
      <c r="A40" s="85" t="s">
        <v>61</v>
      </c>
      <c r="B40" s="86"/>
      <c r="C40" s="86"/>
      <c r="D40" s="86"/>
      <c r="E40" s="86"/>
      <c r="F40" s="86"/>
      <c r="G40" s="87"/>
    </row>
    <row r="41" spans="1:7" ht="19.5" customHeight="1">
      <c r="A41" s="88" t="s">
        <v>15</v>
      </c>
      <c r="B41" s="89"/>
      <c r="C41" s="89"/>
      <c r="D41" s="89" t="s">
        <v>64</v>
      </c>
      <c r="E41" s="89"/>
      <c r="F41" s="89"/>
      <c r="G41" s="90"/>
    </row>
    <row r="42" spans="1:7" ht="51" customHeight="1">
      <c r="A42" s="88"/>
      <c r="B42" s="89"/>
      <c r="C42" s="89"/>
      <c r="D42" s="1" t="s">
        <v>35</v>
      </c>
      <c r="E42" s="1" t="s">
        <v>34</v>
      </c>
      <c r="F42" s="1" t="s">
        <v>36</v>
      </c>
      <c r="G42" s="6" t="s">
        <v>44</v>
      </c>
    </row>
    <row r="43" spans="1:7" ht="31.5" customHeight="1">
      <c r="A43" s="78" t="s">
        <v>16</v>
      </c>
      <c r="B43" s="79"/>
      <c r="C43" s="79"/>
      <c r="D43" s="38">
        <f>C37</f>
        <v>117908</v>
      </c>
      <c r="E43" s="38">
        <f aca="true" t="shared" si="1" ref="E43:E56">D43/D$56*100</f>
        <v>16.839188803199086</v>
      </c>
      <c r="F43" s="38">
        <f>E37</f>
        <v>64370</v>
      </c>
      <c r="G43" s="39">
        <f>F43/D43*100</f>
        <v>54.593411812599655</v>
      </c>
    </row>
    <row r="44" spans="1:7" ht="30" customHeight="1">
      <c r="A44" s="73" t="s">
        <v>33</v>
      </c>
      <c r="B44" s="74"/>
      <c r="C44" s="74"/>
      <c r="D44" s="40">
        <v>93148</v>
      </c>
      <c r="E44" s="41">
        <f t="shared" si="1"/>
        <v>13.303056269637247</v>
      </c>
      <c r="F44" s="42">
        <v>53036</v>
      </c>
      <c r="G44" s="43">
        <f aca="true" t="shared" si="2" ref="G44:G56">F44/D44*100</f>
        <v>56.93734701764933</v>
      </c>
    </row>
    <row r="45" spans="1:7" ht="21" customHeight="1">
      <c r="A45" s="75" t="s">
        <v>60</v>
      </c>
      <c r="B45" s="76"/>
      <c r="C45" s="77"/>
      <c r="D45" s="40">
        <v>8204</v>
      </c>
      <c r="E45" s="41">
        <f t="shared" si="1"/>
        <v>1.1716652385032846</v>
      </c>
      <c r="F45" s="40">
        <v>4018</v>
      </c>
      <c r="G45" s="43">
        <f t="shared" si="2"/>
        <v>48.97610921501707</v>
      </c>
    </row>
    <row r="46" spans="1:7" ht="20.25" customHeight="1">
      <c r="A46" s="73" t="s">
        <v>30</v>
      </c>
      <c r="B46" s="74"/>
      <c r="C46" s="74"/>
      <c r="D46" s="40">
        <v>2</v>
      </c>
      <c r="E46" s="41">
        <f t="shared" si="1"/>
        <v>0.00028563267637817766</v>
      </c>
      <c r="F46" s="42">
        <v>6</v>
      </c>
      <c r="G46" s="43">
        <f t="shared" si="2"/>
        <v>300</v>
      </c>
    </row>
    <row r="47" spans="1:7" ht="29.25" customHeight="1">
      <c r="A47" s="75" t="s">
        <v>58</v>
      </c>
      <c r="B47" s="76"/>
      <c r="C47" s="77"/>
      <c r="D47" s="40">
        <v>1016</v>
      </c>
      <c r="E47" s="41">
        <f t="shared" si="1"/>
        <v>0.14510139960011426</v>
      </c>
      <c r="F47" s="42">
        <v>993</v>
      </c>
      <c r="G47" s="43">
        <f t="shared" si="2"/>
        <v>97.73622047244095</v>
      </c>
    </row>
    <row r="48" spans="1:7" ht="15.75" customHeight="1">
      <c r="A48" s="73" t="s">
        <v>17</v>
      </c>
      <c r="B48" s="74"/>
      <c r="C48" s="74"/>
      <c r="D48" s="40">
        <v>1431</v>
      </c>
      <c r="E48" s="41">
        <f t="shared" si="1"/>
        <v>0.20437017994858614</v>
      </c>
      <c r="F48" s="42">
        <v>1623</v>
      </c>
      <c r="G48" s="43">
        <f t="shared" si="2"/>
        <v>113.41719077568133</v>
      </c>
    </row>
    <row r="49" spans="1:7" ht="20.25" customHeight="1">
      <c r="A49" s="73" t="s">
        <v>18</v>
      </c>
      <c r="B49" s="74"/>
      <c r="C49" s="74"/>
      <c r="D49" s="40">
        <v>2103</v>
      </c>
      <c r="E49" s="41">
        <f t="shared" si="1"/>
        <v>0.3003427592116538</v>
      </c>
      <c r="F49" s="42">
        <v>-126</v>
      </c>
      <c r="G49" s="43">
        <f t="shared" si="2"/>
        <v>-5.991440798858773</v>
      </c>
    </row>
    <row r="50" spans="1:7" ht="18" customHeight="1">
      <c r="A50" s="73" t="s">
        <v>19</v>
      </c>
      <c r="B50" s="74"/>
      <c r="C50" s="74"/>
      <c r="D50" s="40">
        <v>2741</v>
      </c>
      <c r="E50" s="41">
        <f t="shared" si="1"/>
        <v>0.39145958297629246</v>
      </c>
      <c r="F50" s="42">
        <v>1360</v>
      </c>
      <c r="G50" s="43">
        <f>F50/D50*100</f>
        <v>49.616928128420284</v>
      </c>
    </row>
    <row r="51" spans="1:7" ht="29.25" customHeight="1">
      <c r="A51" s="73" t="s">
        <v>43</v>
      </c>
      <c r="B51" s="74"/>
      <c r="C51" s="74"/>
      <c r="D51" s="40">
        <v>0</v>
      </c>
      <c r="E51" s="41">
        <f t="shared" si="1"/>
        <v>0</v>
      </c>
      <c r="F51" s="42">
        <v>0</v>
      </c>
      <c r="G51" s="43" t="e">
        <f t="shared" si="2"/>
        <v>#DIV/0!</v>
      </c>
    </row>
    <row r="52" spans="1:7" ht="18" customHeight="1">
      <c r="A52" s="73" t="s">
        <v>20</v>
      </c>
      <c r="B52" s="74"/>
      <c r="C52" s="74"/>
      <c r="D52" s="40">
        <v>1196</v>
      </c>
      <c r="E52" s="41">
        <f t="shared" si="1"/>
        <v>0.17080834047415025</v>
      </c>
      <c r="F52" s="42">
        <v>643</v>
      </c>
      <c r="G52" s="43">
        <f t="shared" si="2"/>
        <v>53.76254180602007</v>
      </c>
    </row>
    <row r="53" spans="1:7" ht="44.25" customHeight="1">
      <c r="A53" s="75" t="s">
        <v>47</v>
      </c>
      <c r="B53" s="76"/>
      <c r="C53" s="77"/>
      <c r="D53" s="40">
        <v>0</v>
      </c>
      <c r="E53" s="41">
        <f t="shared" si="1"/>
        <v>0</v>
      </c>
      <c r="F53" s="42">
        <v>0</v>
      </c>
      <c r="G53" s="43" t="e">
        <f t="shared" si="2"/>
        <v>#DIV/0!</v>
      </c>
    </row>
    <row r="54" spans="1:7" ht="17.25" customHeight="1">
      <c r="A54" s="73" t="s">
        <v>21</v>
      </c>
      <c r="B54" s="74"/>
      <c r="C54" s="74"/>
      <c r="D54" s="40">
        <v>8062</v>
      </c>
      <c r="E54" s="41">
        <f t="shared" si="1"/>
        <v>1.1513853184804341</v>
      </c>
      <c r="F54" s="40">
        <v>2808</v>
      </c>
      <c r="G54" s="43">
        <f t="shared" si="2"/>
        <v>34.83006698089804</v>
      </c>
    </row>
    <row r="55" spans="1:7" ht="15.75" customHeight="1">
      <c r="A55" s="78" t="s">
        <v>29</v>
      </c>
      <c r="B55" s="79"/>
      <c r="C55" s="79"/>
      <c r="D55" s="38">
        <f>B37-C37</f>
        <v>582292</v>
      </c>
      <c r="E55" s="38">
        <f t="shared" si="1"/>
        <v>83.1608111968009</v>
      </c>
      <c r="F55" s="44">
        <f>D37-E37</f>
        <v>352724</v>
      </c>
      <c r="G55" s="39">
        <f t="shared" si="2"/>
        <v>60.575106647523924</v>
      </c>
    </row>
    <row r="56" spans="1:7" ht="18.75" customHeight="1" thickBot="1">
      <c r="A56" s="80" t="s">
        <v>22</v>
      </c>
      <c r="B56" s="81"/>
      <c r="C56" s="81"/>
      <c r="D56" s="45">
        <f>D43+D55</f>
        <v>700200</v>
      </c>
      <c r="E56" s="45">
        <f t="shared" si="1"/>
        <v>100</v>
      </c>
      <c r="F56" s="45">
        <f>F43+F55</f>
        <v>417094</v>
      </c>
      <c r="G56" s="46">
        <f t="shared" si="2"/>
        <v>59.56783776063982</v>
      </c>
    </row>
    <row r="57" spans="1:7" ht="36.75" customHeight="1">
      <c r="A57" s="82" t="s">
        <v>31</v>
      </c>
      <c r="B57" s="83"/>
      <c r="C57" s="83"/>
      <c r="D57" s="83"/>
      <c r="E57" s="83"/>
      <c r="F57" s="83"/>
      <c r="G57" s="84"/>
    </row>
    <row r="58" spans="1:7" ht="18" customHeight="1">
      <c r="A58" s="70" t="s">
        <v>23</v>
      </c>
      <c r="B58" s="71"/>
      <c r="C58" s="71"/>
      <c r="D58" s="71" t="s">
        <v>64</v>
      </c>
      <c r="E58" s="71"/>
      <c r="F58" s="71"/>
      <c r="G58" s="72"/>
    </row>
    <row r="59" spans="1:7" ht="50.25" customHeight="1">
      <c r="A59" s="70"/>
      <c r="B59" s="71"/>
      <c r="C59" s="71"/>
      <c r="D59" s="1" t="s">
        <v>35</v>
      </c>
      <c r="E59" s="1" t="s">
        <v>34</v>
      </c>
      <c r="F59" s="24" t="s">
        <v>36</v>
      </c>
      <c r="G59" s="6" t="s">
        <v>44</v>
      </c>
    </row>
    <row r="60" spans="1:7" ht="23.25" customHeight="1">
      <c r="A60" s="68" t="s">
        <v>27</v>
      </c>
      <c r="B60" s="69"/>
      <c r="C60" s="69"/>
      <c r="D60" s="36">
        <v>97279</v>
      </c>
      <c r="E60" s="36">
        <f aca="true" t="shared" si="3" ref="E60:E73">D60/D$73*100</f>
        <v>13.382702733934881</v>
      </c>
      <c r="F60" s="36">
        <v>44573</v>
      </c>
      <c r="G60" s="47">
        <f>F60/D60*100</f>
        <v>45.81975554847398</v>
      </c>
    </row>
    <row r="61" spans="1:7" ht="19.5" customHeight="1">
      <c r="A61" s="68" t="s">
        <v>48</v>
      </c>
      <c r="B61" s="69"/>
      <c r="C61" s="69"/>
      <c r="D61" s="36">
        <v>1779</v>
      </c>
      <c r="E61" s="36">
        <f t="shared" si="3"/>
        <v>0.2447375915014562</v>
      </c>
      <c r="F61" s="36">
        <v>851</v>
      </c>
      <c r="G61" s="47">
        <f aca="true" t="shared" si="4" ref="G61:G73">F61/D61*100</f>
        <v>47.835862844294546</v>
      </c>
    </row>
    <row r="62" spans="1:7" ht="30.75" customHeight="1">
      <c r="A62" s="68" t="s">
        <v>49</v>
      </c>
      <c r="B62" s="69"/>
      <c r="C62" s="69"/>
      <c r="D62" s="36">
        <v>664</v>
      </c>
      <c r="E62" s="36">
        <f t="shared" si="3"/>
        <v>0.0913466895767099</v>
      </c>
      <c r="F62" s="36">
        <v>550</v>
      </c>
      <c r="G62" s="47">
        <f t="shared" si="4"/>
        <v>82.83132530120481</v>
      </c>
    </row>
    <row r="63" spans="1:7" ht="17.25" customHeight="1">
      <c r="A63" s="68" t="s">
        <v>50</v>
      </c>
      <c r="B63" s="69"/>
      <c r="C63" s="69"/>
      <c r="D63" s="36">
        <v>134701</v>
      </c>
      <c r="E63" s="36">
        <f t="shared" si="3"/>
        <v>18.53085908535</v>
      </c>
      <c r="F63" s="36">
        <v>88837</v>
      </c>
      <c r="G63" s="47">
        <f t="shared" si="4"/>
        <v>65.95125500181884</v>
      </c>
    </row>
    <row r="64" spans="1:7" ht="15.75" customHeight="1">
      <c r="A64" s="68" t="s">
        <v>25</v>
      </c>
      <c r="B64" s="69"/>
      <c r="C64" s="69"/>
      <c r="D64" s="36">
        <v>25846</v>
      </c>
      <c r="E64" s="36">
        <f t="shared" si="3"/>
        <v>3.5556423777103072</v>
      </c>
      <c r="F64" s="36">
        <v>8025</v>
      </c>
      <c r="G64" s="47">
        <f t="shared" si="4"/>
        <v>31.04929196007119</v>
      </c>
    </row>
    <row r="65" spans="1:7" ht="19.5" customHeight="1">
      <c r="A65" s="57" t="s">
        <v>51</v>
      </c>
      <c r="B65" s="58"/>
      <c r="C65" s="59"/>
      <c r="D65" s="36">
        <v>0</v>
      </c>
      <c r="E65" s="36">
        <f t="shared" si="3"/>
        <v>0</v>
      </c>
      <c r="F65" s="36">
        <v>0</v>
      </c>
      <c r="G65" s="47" t="e">
        <f t="shared" si="4"/>
        <v>#DIV/0!</v>
      </c>
    </row>
    <row r="66" spans="1:7" ht="17.25" customHeight="1">
      <c r="A66" s="68" t="s">
        <v>26</v>
      </c>
      <c r="B66" s="69"/>
      <c r="C66" s="69"/>
      <c r="D66" s="36">
        <v>376651</v>
      </c>
      <c r="E66" s="36">
        <f t="shared" si="3"/>
        <v>51.815996951441804</v>
      </c>
      <c r="F66" s="36">
        <v>214105</v>
      </c>
      <c r="G66" s="47">
        <f t="shared" si="4"/>
        <v>56.84439972282033</v>
      </c>
    </row>
    <row r="67" spans="1:7" ht="15.75">
      <c r="A67" s="68" t="s">
        <v>52</v>
      </c>
      <c r="B67" s="69"/>
      <c r="C67" s="69"/>
      <c r="D67" s="36">
        <v>56371</v>
      </c>
      <c r="E67" s="36">
        <f t="shared" si="3"/>
        <v>7.754976262242039</v>
      </c>
      <c r="F67" s="36">
        <v>35498</v>
      </c>
      <c r="G67" s="47">
        <f t="shared" si="4"/>
        <v>62.97209558106118</v>
      </c>
    </row>
    <row r="68" spans="1:7" ht="15.75">
      <c r="A68" s="68" t="s">
        <v>53</v>
      </c>
      <c r="B68" s="69"/>
      <c r="C68" s="69"/>
      <c r="D68" s="36">
        <v>23</v>
      </c>
      <c r="E68" s="36">
        <f t="shared" si="3"/>
        <v>0.0031641172594342286</v>
      </c>
      <c r="F68" s="36">
        <v>23</v>
      </c>
      <c r="G68" s="47">
        <f t="shared" si="4"/>
        <v>100</v>
      </c>
    </row>
    <row r="69" spans="1:7" ht="15.75">
      <c r="A69" s="57" t="s">
        <v>24</v>
      </c>
      <c r="B69" s="58"/>
      <c r="C69" s="59"/>
      <c r="D69" s="37">
        <v>29219</v>
      </c>
      <c r="E69" s="36">
        <f t="shared" si="3"/>
        <v>4.019667052322118</v>
      </c>
      <c r="F69" s="37">
        <v>14463</v>
      </c>
      <c r="G69" s="47">
        <f t="shared" si="4"/>
        <v>49.49861391560286</v>
      </c>
    </row>
    <row r="70" spans="1:7" ht="20.25" customHeight="1">
      <c r="A70" s="57" t="s">
        <v>54</v>
      </c>
      <c r="B70" s="58"/>
      <c r="C70" s="59"/>
      <c r="D70" s="37">
        <v>4368</v>
      </c>
      <c r="E70" s="36">
        <f t="shared" si="3"/>
        <v>0.6009071386612482</v>
      </c>
      <c r="F70" s="37">
        <v>2163</v>
      </c>
      <c r="G70" s="47">
        <f t="shared" si="4"/>
        <v>49.519230769230774</v>
      </c>
    </row>
    <row r="71" spans="1:7" ht="32.25" customHeight="1">
      <c r="A71" s="57" t="s">
        <v>57</v>
      </c>
      <c r="B71" s="58"/>
      <c r="C71" s="59"/>
      <c r="D71" s="37">
        <v>0</v>
      </c>
      <c r="E71" s="36">
        <f t="shared" si="3"/>
        <v>0</v>
      </c>
      <c r="F71" s="37">
        <v>0</v>
      </c>
      <c r="G71" s="47" t="e">
        <f t="shared" si="4"/>
        <v>#DIV/0!</v>
      </c>
    </row>
    <row r="72" spans="1:7" ht="48" customHeight="1">
      <c r="A72" s="57" t="s">
        <v>55</v>
      </c>
      <c r="B72" s="58"/>
      <c r="C72" s="59"/>
      <c r="D72" s="37">
        <v>0</v>
      </c>
      <c r="E72" s="36">
        <f t="shared" si="3"/>
        <v>0</v>
      </c>
      <c r="F72" s="37">
        <v>0</v>
      </c>
      <c r="G72" s="47" t="e">
        <f t="shared" si="4"/>
        <v>#DIV/0!</v>
      </c>
    </row>
    <row r="73" spans="1:7" ht="17.25" customHeight="1" thickBot="1">
      <c r="A73" s="60" t="s">
        <v>28</v>
      </c>
      <c r="B73" s="61"/>
      <c r="C73" s="61"/>
      <c r="D73" s="33">
        <f>D60+D61+D62+D63+D64+D65+D66+D67+D68+D69+D70+D71+D72</f>
        <v>726901</v>
      </c>
      <c r="E73" s="34">
        <f t="shared" si="3"/>
        <v>100</v>
      </c>
      <c r="F73" s="33">
        <f>SUM(F60:F72)</f>
        <v>409088</v>
      </c>
      <c r="G73" s="35">
        <f t="shared" si="4"/>
        <v>56.27836527945346</v>
      </c>
    </row>
    <row r="74" spans="1:7" ht="24" customHeight="1">
      <c r="A74" s="62" t="s">
        <v>42</v>
      </c>
      <c r="B74" s="63"/>
      <c r="C74" s="63"/>
      <c r="D74" s="63"/>
      <c r="E74" s="63"/>
      <c r="F74" s="63"/>
      <c r="G74" s="64"/>
    </row>
    <row r="75" spans="1:14" ht="23.25" customHeight="1">
      <c r="A75" s="65" t="s">
        <v>32</v>
      </c>
      <c r="B75" s="66"/>
      <c r="C75" s="66"/>
      <c r="D75" s="67"/>
      <c r="E75" s="2" t="s">
        <v>37</v>
      </c>
      <c r="F75" s="2" t="s">
        <v>39</v>
      </c>
      <c r="G75" s="7" t="s">
        <v>38</v>
      </c>
      <c r="L75" s="4"/>
      <c r="M75" s="4"/>
      <c r="N75" s="4"/>
    </row>
    <row r="76" spans="1:14" ht="18.75" customHeight="1">
      <c r="A76" s="50" t="s">
        <v>70</v>
      </c>
      <c r="B76" s="51"/>
      <c r="C76" s="51"/>
      <c r="D76" s="52"/>
      <c r="E76" s="3">
        <v>0</v>
      </c>
      <c r="F76" s="3">
        <v>0</v>
      </c>
      <c r="G76" s="8">
        <f>E76+F76</f>
        <v>0</v>
      </c>
      <c r="L76" s="5"/>
      <c r="M76" s="5"/>
      <c r="N76" s="5"/>
    </row>
    <row r="77" spans="1:14" ht="15.75">
      <c r="A77" s="50" t="s">
        <v>40</v>
      </c>
      <c r="B77" s="51"/>
      <c r="C77" s="51"/>
      <c r="D77" s="52"/>
      <c r="E77" s="3">
        <v>0</v>
      </c>
      <c r="F77" s="3">
        <v>0</v>
      </c>
      <c r="G77" s="8">
        <f>E77+F77</f>
        <v>0</v>
      </c>
      <c r="L77" s="5"/>
      <c r="M77" s="5"/>
      <c r="N77" s="5"/>
    </row>
    <row r="78" spans="1:14" ht="15.75">
      <c r="A78" s="50" t="s">
        <v>41</v>
      </c>
      <c r="B78" s="51"/>
      <c r="C78" s="51"/>
      <c r="D78" s="52"/>
      <c r="E78" s="3">
        <v>0</v>
      </c>
      <c r="F78" s="3">
        <v>0</v>
      </c>
      <c r="G78" s="8">
        <f>E78+F78</f>
        <v>0</v>
      </c>
      <c r="L78" s="5"/>
      <c r="M78" s="5"/>
      <c r="N78" s="5"/>
    </row>
    <row r="79" spans="1:14" ht="16.5" thickBot="1">
      <c r="A79" s="53" t="s">
        <v>70</v>
      </c>
      <c r="B79" s="54"/>
      <c r="C79" s="54"/>
      <c r="D79" s="55"/>
      <c r="E79" s="9">
        <v>0</v>
      </c>
      <c r="F79" s="9">
        <f>F76+F77-F78</f>
        <v>0</v>
      </c>
      <c r="G79" s="23">
        <f>E79+F79</f>
        <v>0</v>
      </c>
      <c r="L79" s="5"/>
      <c r="M79" s="5"/>
      <c r="N79" s="5"/>
    </row>
    <row r="80" spans="1:3" ht="14.25" customHeight="1">
      <c r="A80" s="56"/>
      <c r="B80" s="56"/>
      <c r="C80" s="56"/>
    </row>
    <row r="81" spans="1:3" ht="15.75" hidden="1">
      <c r="A81" s="56"/>
      <c r="B81" s="56"/>
      <c r="C81" s="56"/>
    </row>
    <row r="82" spans="1:3" ht="19.5" customHeight="1">
      <c r="A82" s="15"/>
      <c r="B82" s="15"/>
      <c r="C82" s="15"/>
    </row>
    <row r="83" spans="1:6" ht="45" customHeight="1">
      <c r="A83" s="49" t="s">
        <v>59</v>
      </c>
      <c r="B83" s="49"/>
      <c r="C83" s="49"/>
      <c r="F83" s="16" t="s">
        <v>56</v>
      </c>
    </row>
    <row r="84" spans="1:3" ht="15.75">
      <c r="A84" s="15"/>
      <c r="B84" s="15"/>
      <c r="C84" s="15"/>
    </row>
    <row r="85" spans="1:3" ht="15.75">
      <c r="A85" s="15"/>
      <c r="B85" s="15"/>
      <c r="C85" s="15"/>
    </row>
    <row r="86" spans="1:3" ht="31.5">
      <c r="A86" s="15" t="s">
        <v>62</v>
      </c>
      <c r="B86" s="15"/>
      <c r="C86" s="15"/>
    </row>
    <row r="87" spans="1:3" ht="14.25" customHeight="1">
      <c r="A87" s="15" t="s">
        <v>63</v>
      </c>
      <c r="B87" s="15"/>
      <c r="C87" s="15"/>
    </row>
    <row r="88" spans="1:3" ht="15.75">
      <c r="A88" s="15"/>
      <c r="B88" s="15"/>
      <c r="C88" s="15"/>
    </row>
    <row r="89" spans="1:3" ht="15.75">
      <c r="A89" s="15"/>
      <c r="B89" s="15"/>
      <c r="C89" s="15"/>
    </row>
    <row r="90" spans="1:3" ht="15.75">
      <c r="A90" s="15"/>
      <c r="B90" s="15"/>
      <c r="C90" s="15"/>
    </row>
    <row r="91" spans="1:3" ht="15.75">
      <c r="A91" s="15"/>
      <c r="B91" s="15"/>
      <c r="C91" s="15"/>
    </row>
    <row r="92" spans="1:3" ht="15.75">
      <c r="A92" s="15"/>
      <c r="B92" s="15"/>
      <c r="C92" s="15"/>
    </row>
    <row r="93" spans="1:3" ht="15.75">
      <c r="A93" s="15"/>
      <c r="B93" s="15"/>
      <c r="C93" s="15"/>
    </row>
    <row r="94" spans="1:3" ht="15.75">
      <c r="A94" s="15"/>
      <c r="B94" s="15"/>
      <c r="C94" s="15"/>
    </row>
    <row r="95" spans="1:3" ht="15.75">
      <c r="A95" s="15"/>
      <c r="B95" s="15"/>
      <c r="C95" s="15"/>
    </row>
    <row r="96" spans="1:3" ht="15.75">
      <c r="A96" s="15"/>
      <c r="B96" s="15"/>
      <c r="C96" s="15"/>
    </row>
    <row r="97" spans="1:3" ht="15.75">
      <c r="A97" s="15"/>
      <c r="B97" s="15"/>
      <c r="C97" s="15"/>
    </row>
    <row r="98" spans="1:3" ht="15.75">
      <c r="A98" s="15"/>
      <c r="B98" s="15"/>
      <c r="C98" s="15"/>
    </row>
    <row r="99" spans="1:3" ht="15.75">
      <c r="A99" s="15"/>
      <c r="B99" s="15"/>
      <c r="C99" s="15"/>
    </row>
    <row r="100" spans="1:3" ht="15.75">
      <c r="A100" s="15"/>
      <c r="B100" s="15"/>
      <c r="C100" s="15"/>
    </row>
    <row r="101" spans="1:3" ht="15.75">
      <c r="A101" s="15"/>
      <c r="B101" s="15"/>
      <c r="C101" s="15"/>
    </row>
    <row r="102" spans="1:3" ht="15.75">
      <c r="A102" s="15"/>
      <c r="B102" s="15"/>
      <c r="C102" s="15"/>
    </row>
    <row r="103" spans="1:3" ht="15.75">
      <c r="A103" s="15"/>
      <c r="B103" s="15"/>
      <c r="C103" s="15"/>
    </row>
    <row r="104" spans="1:3" ht="15.75">
      <c r="A104" s="15"/>
      <c r="B104" s="15"/>
      <c r="C104" s="15"/>
    </row>
    <row r="105" spans="1:3" ht="15.75">
      <c r="A105" s="15"/>
      <c r="B105" s="15"/>
      <c r="C105" s="15"/>
    </row>
    <row r="106" spans="1:3" ht="15.75">
      <c r="A106" s="15"/>
      <c r="B106" s="15"/>
      <c r="C106" s="15"/>
    </row>
    <row r="107" spans="1:3" ht="15.75">
      <c r="A107" s="15"/>
      <c r="B107" s="15"/>
      <c r="C107" s="15"/>
    </row>
    <row r="108" spans="1:3" ht="15.75">
      <c r="A108" s="15"/>
      <c r="B108" s="15"/>
      <c r="C108" s="15"/>
    </row>
    <row r="109" spans="1:3" ht="15.75">
      <c r="A109" s="15"/>
      <c r="B109" s="15"/>
      <c r="C109" s="15"/>
    </row>
    <row r="110" spans="1:3" ht="15.75">
      <c r="A110" s="15"/>
      <c r="B110" s="15"/>
      <c r="C110" s="15"/>
    </row>
    <row r="111" spans="1:3" ht="15.75">
      <c r="A111" s="15"/>
      <c r="B111" s="15"/>
      <c r="C111" s="15"/>
    </row>
    <row r="112" spans="1:3" ht="15.75">
      <c r="A112" s="15"/>
      <c r="B112" s="15"/>
      <c r="C112" s="15"/>
    </row>
    <row r="113" spans="1:3" ht="15.75">
      <c r="A113" s="15"/>
      <c r="B113" s="15"/>
      <c r="C113" s="15"/>
    </row>
    <row r="114" spans="1:3" ht="15.75">
      <c r="A114" s="15"/>
      <c r="B114" s="15"/>
      <c r="C114" s="15"/>
    </row>
    <row r="115" spans="1:3" ht="15.75">
      <c r="A115" s="15"/>
      <c r="B115" s="15"/>
      <c r="C115" s="15"/>
    </row>
    <row r="116" spans="1:3" ht="15.75">
      <c r="A116" s="15"/>
      <c r="B116" s="15"/>
      <c r="C116" s="15"/>
    </row>
    <row r="117" spans="1:3" ht="15.75">
      <c r="A117" s="15"/>
      <c r="B117" s="15"/>
      <c r="C117" s="15"/>
    </row>
    <row r="118" spans="1:3" ht="15.75">
      <c r="A118" s="15"/>
      <c r="B118" s="15"/>
      <c r="C118" s="15"/>
    </row>
    <row r="119" spans="1:3" ht="15.75">
      <c r="A119" s="15"/>
      <c r="B119" s="15"/>
      <c r="C119" s="15"/>
    </row>
    <row r="120" spans="1:3" ht="15.75">
      <c r="A120" s="15"/>
      <c r="B120" s="15"/>
      <c r="C120" s="15"/>
    </row>
    <row r="121" spans="1:3" ht="15.75">
      <c r="A121" s="15"/>
      <c r="B121" s="15"/>
      <c r="C121" s="15"/>
    </row>
    <row r="122" spans="1:3" ht="15.75">
      <c r="A122" s="15"/>
      <c r="B122" s="15"/>
      <c r="C122" s="15"/>
    </row>
    <row r="123" spans="1:3" ht="15.75">
      <c r="A123" s="15"/>
      <c r="B123" s="15"/>
      <c r="C123" s="15"/>
    </row>
    <row r="124" spans="1:3" ht="15.75">
      <c r="A124" s="15"/>
      <c r="B124" s="15"/>
      <c r="C124" s="15"/>
    </row>
    <row r="125" spans="1:3" ht="15.75">
      <c r="A125" s="15"/>
      <c r="B125" s="15"/>
      <c r="C125" s="15"/>
    </row>
    <row r="126" spans="1:3" ht="15.75">
      <c r="A126" s="15"/>
      <c r="B126" s="15"/>
      <c r="C126" s="15"/>
    </row>
    <row r="127" spans="1:3" ht="15.75">
      <c r="A127" s="15"/>
      <c r="B127" s="15"/>
      <c r="C127" s="15"/>
    </row>
    <row r="128" spans="1:3" ht="15.75">
      <c r="A128" s="15"/>
      <c r="B128" s="15"/>
      <c r="C128" s="15"/>
    </row>
    <row r="129" spans="1:3" ht="15.75">
      <c r="A129" s="15"/>
      <c r="B129" s="15"/>
      <c r="C129" s="15"/>
    </row>
    <row r="130" spans="1:3" ht="15.75">
      <c r="A130" s="15"/>
      <c r="B130" s="15"/>
      <c r="C130" s="15"/>
    </row>
    <row r="131" spans="1:3" ht="15.75">
      <c r="A131" s="15"/>
      <c r="B131" s="15"/>
      <c r="C131" s="15"/>
    </row>
    <row r="132" spans="1:3" ht="15.75">
      <c r="A132" s="15"/>
      <c r="B132" s="15"/>
      <c r="C132" s="15"/>
    </row>
    <row r="133" spans="1:3" ht="15.75">
      <c r="A133" s="15"/>
      <c r="B133" s="15"/>
      <c r="C133" s="15"/>
    </row>
    <row r="134" spans="1:3" ht="15.75">
      <c r="A134" s="15"/>
      <c r="B134" s="15"/>
      <c r="C134" s="15"/>
    </row>
    <row r="135" spans="1:3" ht="15.75">
      <c r="A135" s="15"/>
      <c r="B135" s="15"/>
      <c r="C135" s="15"/>
    </row>
    <row r="136" spans="1:3" ht="15.75">
      <c r="A136" s="15"/>
      <c r="B136" s="15"/>
      <c r="C136" s="15"/>
    </row>
    <row r="137" spans="1:3" ht="15.75">
      <c r="A137" s="15"/>
      <c r="B137" s="15"/>
      <c r="C137" s="15"/>
    </row>
    <row r="138" spans="1:3" ht="15.75">
      <c r="A138" s="15"/>
      <c r="B138" s="15"/>
      <c r="C138" s="15"/>
    </row>
    <row r="139" spans="1:3" ht="15.75">
      <c r="A139" s="15"/>
      <c r="B139" s="15"/>
      <c r="C139" s="15"/>
    </row>
    <row r="140" spans="1:3" ht="15.75">
      <c r="A140" s="15"/>
      <c r="B140" s="15"/>
      <c r="C140" s="15"/>
    </row>
  </sheetData>
  <sheetProtection/>
  <mergeCells count="65">
    <mergeCell ref="A1:G1"/>
    <mergeCell ref="A2:G2"/>
    <mergeCell ref="A3:G3"/>
    <mergeCell ref="A4:A7"/>
    <mergeCell ref="B4:G4"/>
    <mergeCell ref="B5:C5"/>
    <mergeCell ref="D5:G5"/>
    <mergeCell ref="B6:C6"/>
    <mergeCell ref="D6:E6"/>
    <mergeCell ref="F6:G6"/>
    <mergeCell ref="A8:G8"/>
    <mergeCell ref="A11:G11"/>
    <mergeCell ref="A12:G12"/>
    <mergeCell ref="A15:G15"/>
    <mergeCell ref="A18:G18"/>
    <mergeCell ref="A21:G21"/>
    <mergeCell ref="A24:G24"/>
    <mergeCell ref="A27:G27"/>
    <mergeCell ref="A30:G30"/>
    <mergeCell ref="A33:G33"/>
    <mergeCell ref="A36:G36"/>
    <mergeCell ref="F39:G39"/>
    <mergeCell ref="A40:G40"/>
    <mergeCell ref="A41:C42"/>
    <mergeCell ref="D41:G41"/>
    <mergeCell ref="A43:C43"/>
    <mergeCell ref="A44:C44"/>
    <mergeCell ref="A45:C45"/>
    <mergeCell ref="A46:C46"/>
    <mergeCell ref="A47:C47"/>
    <mergeCell ref="A48:C48"/>
    <mergeCell ref="A49:C49"/>
    <mergeCell ref="A51:C51"/>
    <mergeCell ref="A50:C50"/>
    <mergeCell ref="A52:C52"/>
    <mergeCell ref="A53:C53"/>
    <mergeCell ref="A54:C54"/>
    <mergeCell ref="A55:C55"/>
    <mergeCell ref="A56:C56"/>
    <mergeCell ref="A57:G57"/>
    <mergeCell ref="A58:C59"/>
    <mergeCell ref="D58:G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G74"/>
    <mergeCell ref="A75:D75"/>
    <mergeCell ref="A83:C83"/>
    <mergeCell ref="A76:D76"/>
    <mergeCell ref="A77:D77"/>
    <mergeCell ref="A78:D78"/>
    <mergeCell ref="A79:D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2020-08-06T05:52:02Z</cp:lastPrinted>
  <dcterms:created xsi:type="dcterms:W3CDTF">2007-08-10T11:06:46Z</dcterms:created>
  <dcterms:modified xsi:type="dcterms:W3CDTF">2020-08-12T02:50:01Z</dcterms:modified>
  <cp:category/>
  <cp:version/>
  <cp:contentType/>
  <cp:contentStatus/>
</cp:coreProperties>
</file>