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<sst xmlns="http://schemas.openxmlformats.org/spreadsheetml/2006/main" count="105" uniqueCount="73">
  <si>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01.07.2021г.</t>
  </si>
  <si>
    <t>По оперативным данным  за 6 месяцев 2021 года исполнение по доходной части консолидированного бюджета МО Кривошеинского района  по налоговым и неналоговым доходам составило 62 833,0  тыс. рублей, в т.ч. муниципальный район                                46 600,0  тыс.руб., сельские поселения 16 233,0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</si>
  <si>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</si>
  <si>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</si>
  <si>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2021 год</t>
  </si>
  <si>
    <t>Утверждено по бюджету на 2021 год</t>
  </si>
  <si>
    <t>Исполнено                                                                          на 01 июля 2021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</si>
  <si>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</si>
  <si>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</si>
  <si>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</si>
  <si>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</si>
  <si>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</si>
  <si>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</si>
  <si>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</si>
  <si>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</si>
  <si>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</si>
  <si>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</si>
  <si>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</si>
  <si>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</si>
  <si>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</si>
  <si>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</si>
  <si>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</si>
  <si>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</si>
  <si>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</si>
  <si>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</si>
  <si>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</si>
  <si>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</si>
  <si>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</si>
  <si>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</si>
  <si>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</si>
  <si>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</si>
  <si>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</si>
  <si>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</si>
  <si>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</si>
  <si>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</si>
  <si>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</si>
  <si>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</si>
  <si>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</si>
  <si>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</si>
  <si>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</si>
  <si>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</si>
  <si>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</si>
  <si>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</si>
  <si>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</si>
  <si>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</si>
  <si>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</si>
  <si>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</si>
  <si>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</si>
  <si>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</si>
  <si>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</si>
  <si>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</si>
  <si>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</si>
  <si>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</si>
  <si>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</si>
  <si>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</si>
  <si>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</si>
  <si>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</si>
  <si>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</si>
  <si>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</si>
  <si>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</si>
  <si>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</si>
  <si>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</si>
  <si>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</si>
  <si>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</si>
  <si>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</si>
  <si>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</si>
  <si>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01.07.2021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</si>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</sst>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20.57421875" style="1" customWidth="1"/>
    <col min="2" max="2" width="10.71093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693378</v>
      </c>
      <c r="C9" s="6">
        <v>94717</v>
      </c>
      <c r="D9" s="6"/>
      <c r="E9" s="7">
        <v>349225</v>
      </c>
      <c r="F9" s="7">
        <v>46600</v>
      </c>
      <c r="G9" s="8">
        <f>E9/B9*100</f>
        <v>50.3657456683079</v>
      </c>
      <c r="H9" s="9">
        <f>F9/C9*100</f>
        <v>49.199193386614866</v>
      </c>
    </row>
    <row r="10" spans="1:8" ht="18" customHeight="1">
      <c r="A10" s="5" t="s">
        <v>13</v>
      </c>
      <c r="B10" s="6">
        <v>709049</v>
      </c>
      <c r="C10" s="6"/>
      <c r="D10" s="6"/>
      <c r="E10" s="7">
        <v>339835</v>
      </c>
      <c r="F10" s="10"/>
      <c r="G10" s="8">
        <f>E10/B10*100</f>
        <v>47.928281402272624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29014</v>
      </c>
      <c r="C13" s="6">
        <v>4998</v>
      </c>
      <c r="D13" s="6"/>
      <c r="E13" s="7">
        <v>10518</v>
      </c>
      <c r="F13" s="7">
        <v>3195</v>
      </c>
      <c r="G13" s="13">
        <f>E13/B13*100</f>
        <v>36.25146481009168</v>
      </c>
      <c r="H13" s="14">
        <f>F13/C13*100</f>
        <v>63.92557022809123</v>
      </c>
    </row>
    <row r="14" spans="1:8" ht="15.75">
      <c r="A14" s="12" t="s">
        <v>13</v>
      </c>
      <c r="B14" s="6">
        <v>29378</v>
      </c>
      <c r="C14" s="6"/>
      <c r="D14" s="6"/>
      <c r="E14" s="7">
        <v>8893</v>
      </c>
      <c r="F14" s="10"/>
      <c r="G14" s="13">
        <f>E14/B14*100</f>
        <v>30.270951051807476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8175</v>
      </c>
      <c r="C16" s="6">
        <v>1462</v>
      </c>
      <c r="D16" s="6"/>
      <c r="E16" s="7">
        <v>3417</v>
      </c>
      <c r="F16" s="7">
        <v>889</v>
      </c>
      <c r="G16" s="13">
        <f>E16/B16*100</f>
        <v>41.79816513761468</v>
      </c>
      <c r="H16" s="14">
        <f>F16/C16*100</f>
        <v>60.80711354309165</v>
      </c>
    </row>
    <row r="17" spans="1:8" ht="15.75">
      <c r="A17" s="12" t="s">
        <v>13</v>
      </c>
      <c r="B17" s="6">
        <v>8463</v>
      </c>
      <c r="C17" s="6"/>
      <c r="D17" s="6"/>
      <c r="E17" s="7">
        <v>2929</v>
      </c>
      <c r="F17" s="10"/>
      <c r="G17" s="13">
        <f>E17/B17*100</f>
        <v>34.609476544960415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10515</v>
      </c>
      <c r="C19" s="6">
        <v>3478</v>
      </c>
      <c r="D19" s="6"/>
      <c r="E19" s="7">
        <v>5190</v>
      </c>
      <c r="F19" s="7">
        <v>1574</v>
      </c>
      <c r="G19" s="13">
        <f>E19/B19*100</f>
        <v>49.35805991440799</v>
      </c>
      <c r="H19" s="14">
        <f>F19/C19*100</f>
        <v>45.2558941920644</v>
      </c>
    </row>
    <row r="20" spans="1:8" ht="15.75">
      <c r="A20" s="12" t="s">
        <v>13</v>
      </c>
      <c r="B20" s="6">
        <v>10715</v>
      </c>
      <c r="C20" s="6"/>
      <c r="D20" s="6"/>
      <c r="E20" s="7">
        <v>4560</v>
      </c>
      <c r="F20" s="10"/>
      <c r="G20" s="13">
        <f>E20/B20*100</f>
        <v>42.55716285580961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32266</v>
      </c>
      <c r="C22" s="6">
        <v>15050</v>
      </c>
      <c r="D22" s="6"/>
      <c r="E22" s="7">
        <v>11884</v>
      </c>
      <c r="F22" s="7">
        <v>7255</v>
      </c>
      <c r="G22" s="13">
        <f>E22/B22*100</f>
        <v>36.83133949048534</v>
      </c>
      <c r="H22" s="14">
        <f>F22/C22*100</f>
        <v>48.20598006644518</v>
      </c>
    </row>
    <row r="23" spans="1:8" ht="15.75">
      <c r="A23" s="12" t="s">
        <v>13</v>
      </c>
      <c r="B23" s="6">
        <v>33067</v>
      </c>
      <c r="C23" s="6"/>
      <c r="D23" s="6"/>
      <c r="E23" s="7">
        <v>9937</v>
      </c>
      <c r="F23" s="10"/>
      <c r="G23" s="13">
        <f>E23/B23*100</f>
        <v>30.05110835576254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9303</v>
      </c>
      <c r="C25" s="6">
        <v>2778</v>
      </c>
      <c r="D25" s="6"/>
      <c r="E25" s="7">
        <v>4224</v>
      </c>
      <c r="F25" s="7">
        <v>1440</v>
      </c>
      <c r="G25" s="13">
        <f>E25/B25*100</f>
        <v>45.404708158658494</v>
      </c>
      <c r="H25" s="14">
        <f>F25/C25*100</f>
        <v>51.83585313174947</v>
      </c>
    </row>
    <row r="26" spans="1:8" ht="15.75">
      <c r="A26" s="12" t="s">
        <v>13</v>
      </c>
      <c r="B26" s="6">
        <v>9451</v>
      </c>
      <c r="C26" s="6"/>
      <c r="D26" s="6"/>
      <c r="E26" s="7">
        <v>3655</v>
      </c>
      <c r="F26" s="10"/>
      <c r="G26" s="13">
        <f>E26/B26*100</f>
        <v>38.67315627975876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7562</v>
      </c>
      <c r="C28" s="6">
        <v>1215</v>
      </c>
      <c r="D28" s="6"/>
      <c r="E28" s="7">
        <v>3000</v>
      </c>
      <c r="F28" s="7">
        <v>599</v>
      </c>
      <c r="G28" s="13">
        <f>E28/B28*100</f>
        <v>39.67204443268976</v>
      </c>
      <c r="H28" s="14">
        <f>F28/C28*100</f>
        <v>49.300411522633745</v>
      </c>
    </row>
    <row r="29" spans="1:8" ht="15.75">
      <c r="A29" s="12" t="s">
        <v>13</v>
      </c>
      <c r="B29" s="6">
        <v>7730</v>
      </c>
      <c r="C29" s="6"/>
      <c r="D29" s="6"/>
      <c r="E29" s="7">
        <v>2751</v>
      </c>
      <c r="F29" s="10"/>
      <c r="G29" s="13">
        <f>E29/B29*100</f>
        <v>35.58861578266494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9143</v>
      </c>
      <c r="C31" s="6">
        <v>2373</v>
      </c>
      <c r="D31" s="6"/>
      <c r="E31" s="7">
        <v>4154</v>
      </c>
      <c r="F31" s="7">
        <v>1281</v>
      </c>
      <c r="G31" s="13">
        <f>E31/B31*100</f>
        <v>45.43366509898283</v>
      </c>
      <c r="H31" s="14">
        <f>F31/C31*100</f>
        <v>53.98230088495575</v>
      </c>
    </row>
    <row r="32" spans="1:8" ht="15.75">
      <c r="A32" s="12" t="s">
        <v>13</v>
      </c>
      <c r="B32" s="6">
        <v>9143</v>
      </c>
      <c r="C32" s="6"/>
      <c r="D32" s="6"/>
      <c r="E32" s="7">
        <v>3412</v>
      </c>
      <c r="F32" s="10"/>
      <c r="G32" s="13">
        <f>E32/B32*100</f>
        <v>37.31816690364213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105978</v>
      </c>
      <c r="C34" s="6">
        <f t="shared" si="0"/>
        <v>31354</v>
      </c>
      <c r="D34" s="6">
        <f t="shared" si="0"/>
        <v>0</v>
      </c>
      <c r="E34" s="6">
        <f t="shared" si="0"/>
        <v>42387</v>
      </c>
      <c r="F34" s="6">
        <f>F13+F16+F19+F22+F25+F28+F31</f>
        <v>16233</v>
      </c>
      <c r="G34" s="8">
        <f>E34/B34*100</f>
        <v>39.99603691332163</v>
      </c>
      <c r="H34" s="9">
        <f>F34/C34*100</f>
        <v>51.77329846271608</v>
      </c>
    </row>
    <row r="35" spans="1:8" ht="15.75">
      <c r="A35" s="5" t="s">
        <v>13</v>
      </c>
      <c r="B35" s="6">
        <f t="shared" si="0"/>
        <v>107947</v>
      </c>
      <c r="C35" s="6">
        <f t="shared" si="0"/>
        <v>0</v>
      </c>
      <c r="D35" s="6">
        <f t="shared" si="0"/>
        <v>0</v>
      </c>
      <c r="E35" s="6">
        <f t="shared" si="0"/>
        <v>36137</v>
      </c>
      <c r="F35" s="6">
        <f t="shared" si="0"/>
        <v>0</v>
      </c>
      <c r="G35" s="15">
        <f>E35/B35*100</f>
        <v>33.4766135233031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v>720441</v>
      </c>
      <c r="C37" s="17">
        <f>C34+C9</f>
        <v>126071</v>
      </c>
      <c r="D37" s="17">
        <f>D34+D9</f>
        <v>0</v>
      </c>
      <c r="E37" s="17">
        <v>363312</v>
      </c>
      <c r="F37" s="17">
        <f>F34+F9</f>
        <v>62833</v>
      </c>
      <c r="G37" s="18">
        <f>E37/B37*100</f>
        <v>50.42911216879661</v>
      </c>
      <c r="H37" s="19">
        <f>F37/C37*100</f>
        <v>49.83937622450841</v>
      </c>
    </row>
    <row r="38" spans="1:8" ht="15.75">
      <c r="A38" s="16" t="s">
        <v>13</v>
      </c>
      <c r="B38" s="17">
        <v>738081</v>
      </c>
      <c r="C38" s="17"/>
      <c r="D38" s="17"/>
      <c r="E38" s="17">
        <v>347687</v>
      </c>
      <c r="F38" s="17">
        <f>F10+F35</f>
        <v>0</v>
      </c>
      <c r="G38" s="18">
        <f>E38/B38*100</f>
        <v>47.106889352252665</v>
      </c>
      <c r="H38" s="19"/>
    </row>
    <row r="39" spans="1:8" ht="33" customHeight="1" thickBot="1">
      <c r="A39" s="20" t="s">
        <v>24</v>
      </c>
      <c r="B39" s="21">
        <f>B37-B38</f>
        <v>-17640</v>
      </c>
      <c r="C39" s="21"/>
      <c r="D39" s="21">
        <f>D37-D38</f>
        <v>0</v>
      </c>
      <c r="E39" s="21">
        <f>E37-E38</f>
        <v>15625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126071</v>
      </c>
      <c r="F43" s="26">
        <f>E43/E$57*100</f>
        <v>17.49914288609338</v>
      </c>
      <c r="G43" s="26">
        <f>SUM(G44:G55)</f>
        <v>62833</v>
      </c>
      <c r="H43" s="27">
        <f>G43/E43*100</f>
        <v>49.83937622450841</v>
      </c>
    </row>
    <row r="44" spans="1:8" ht="30" customHeight="1">
      <c r="A44" s="87" t="s">
        <v>32</v>
      </c>
      <c r="B44" s="88"/>
      <c r="C44" s="88"/>
      <c r="D44" s="28"/>
      <c r="E44" s="29">
        <v>102650</v>
      </c>
      <c r="F44" s="30">
        <f aca="true" t="shared" si="1" ref="F44:F55">E44/E$57*100</f>
        <v>14.248217411280034</v>
      </c>
      <c r="G44" s="31">
        <v>49083</v>
      </c>
      <c r="H44" s="32">
        <f aca="true" t="shared" si="2" ref="H44:H57">G44/E44*100</f>
        <v>47.81587920116902</v>
      </c>
    </row>
    <row r="45" spans="1:8" ht="21" customHeight="1">
      <c r="A45" s="89" t="s">
        <v>33</v>
      </c>
      <c r="B45" s="90"/>
      <c r="C45" s="91"/>
      <c r="D45" s="28"/>
      <c r="E45" s="29">
        <v>8507</v>
      </c>
      <c r="F45" s="30">
        <f t="shared" si="1"/>
        <v>1.1808045350000902</v>
      </c>
      <c r="G45" s="29">
        <v>4060</v>
      </c>
      <c r="H45" s="32">
        <f t="shared" si="2"/>
        <v>47.72540260961561</v>
      </c>
    </row>
    <row r="46" spans="1:8" ht="20.25" customHeight="1">
      <c r="A46" s="87" t="s">
        <v>34</v>
      </c>
      <c r="B46" s="88"/>
      <c r="C46" s="88"/>
      <c r="D46" s="28"/>
      <c r="E46" s="29">
        <v>4</v>
      </c>
      <c r="F46" s="30">
        <f t="shared" si="1"/>
        <v>0.0005552154860703375</v>
      </c>
      <c r="G46" s="31">
        <v>3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2382</v>
      </c>
      <c r="F47" s="30">
        <f t="shared" si="1"/>
        <v>0.33063082195488597</v>
      </c>
      <c r="G47" s="31">
        <v>1668</v>
      </c>
      <c r="H47" s="32">
        <f t="shared" si="2"/>
        <v>70.02518891687657</v>
      </c>
    </row>
    <row r="48" spans="1:8" ht="15.75" customHeight="1">
      <c r="A48" s="87" t="s">
        <v>36</v>
      </c>
      <c r="B48" s="88"/>
      <c r="C48" s="88"/>
      <c r="D48" s="28"/>
      <c r="E48" s="29">
        <v>684</v>
      </c>
      <c r="F48" s="30">
        <f t="shared" si="1"/>
        <v>0.09494184811802771</v>
      </c>
      <c r="G48" s="31">
        <v>635</v>
      </c>
      <c r="H48" s="32">
        <f t="shared" si="2"/>
        <v>92.83625730994152</v>
      </c>
    </row>
    <row r="49" spans="1:8" ht="30.75" customHeight="1">
      <c r="A49" s="89" t="s">
        <v>37</v>
      </c>
      <c r="B49" s="90"/>
      <c r="C49" s="91"/>
      <c r="D49" s="28"/>
      <c r="E49" s="29">
        <v>9</v>
      </c>
      <c r="F49" s="30">
        <f t="shared" si="1"/>
        <v>0.0012492348436582592</v>
      </c>
      <c r="G49" s="31">
        <v>838</v>
      </c>
      <c r="H49" s="32">
        <f t="shared" si="2"/>
        <v>9311.111111111111</v>
      </c>
    </row>
    <row r="50" spans="1:8" ht="20.25" customHeight="1">
      <c r="A50" s="87" t="s">
        <v>38</v>
      </c>
      <c r="B50" s="88"/>
      <c r="C50" s="88"/>
      <c r="D50" s="28"/>
      <c r="E50" s="29">
        <v>933</v>
      </c>
      <c r="F50" s="30">
        <f t="shared" si="1"/>
        <v>0.1295040121259062</v>
      </c>
      <c r="G50" s="31">
        <v>-27</v>
      </c>
      <c r="H50" s="32">
        <f t="shared" si="2"/>
        <v>-2.8938906752411575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3063</v>
      </c>
      <c r="F52" s="30">
        <f t="shared" si="1"/>
        <v>0.4251562584583609</v>
      </c>
      <c r="G52" s="31">
        <v>1981</v>
      </c>
      <c r="H52" s="32">
        <f t="shared" si="2"/>
        <v>64.67515507672216</v>
      </c>
    </row>
    <row r="53" spans="1:8" ht="18" customHeight="1">
      <c r="A53" s="87" t="s">
        <v>41</v>
      </c>
      <c r="B53" s="88"/>
      <c r="C53" s="88"/>
      <c r="D53" s="28"/>
      <c r="E53" s="29">
        <v>1236</v>
      </c>
      <c r="F53" s="30">
        <f t="shared" si="1"/>
        <v>0.17156158519573428</v>
      </c>
      <c r="G53" s="31">
        <v>559</v>
      </c>
      <c r="H53" s="32">
        <f t="shared" si="2"/>
        <v>45.226537216828476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6603</v>
      </c>
      <c r="F55" s="30">
        <f t="shared" si="1"/>
        <v>0.9165219636306096</v>
      </c>
      <c r="G55" s="29">
        <v>4033</v>
      </c>
      <c r="H55" s="32">
        <f t="shared" si="2"/>
        <v>61.07829774344995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594370</v>
      </c>
      <c r="F56" s="26">
        <f>E56/E$57*100</f>
        <v>82.50085711390662</v>
      </c>
      <c r="G56" s="33">
        <f>E37-F37</f>
        <v>300479</v>
      </c>
      <c r="H56" s="27">
        <f t="shared" si="2"/>
        <v>50.554200245638235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720441</v>
      </c>
      <c r="F57" s="35">
        <f>E57/E$57*100</f>
        <v>100</v>
      </c>
      <c r="G57" s="35">
        <f>G43+G56</f>
        <v>363312</v>
      </c>
      <c r="H57" s="36">
        <f t="shared" si="2"/>
        <v>50.42911216879661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110207</v>
      </c>
      <c r="F61" s="40">
        <f aca="true" t="shared" si="3" ref="F61:F74">E61/E$74*100</f>
        <v>14.931559002331724</v>
      </c>
      <c r="G61" s="40">
        <v>37388</v>
      </c>
      <c r="H61" s="41">
        <f>G61/E61*100</f>
        <v>33.92524975727495</v>
      </c>
    </row>
    <row r="62" spans="1:8" ht="15.75">
      <c r="A62" s="79" t="s">
        <v>50</v>
      </c>
      <c r="B62" s="80"/>
      <c r="C62" s="80"/>
      <c r="D62" s="28"/>
      <c r="E62" s="40">
        <v>1834</v>
      </c>
      <c r="F62" s="40">
        <f t="shared" si="3"/>
        <v>0.2484822126568764</v>
      </c>
      <c r="G62" s="40">
        <v>726</v>
      </c>
      <c r="H62" s="41">
        <f aca="true" t="shared" si="4" ref="H62:H74">G62/E62*100</f>
        <v>39.585605234460196</v>
      </c>
    </row>
    <row r="63" spans="1:8" ht="30.75" customHeight="1">
      <c r="A63" s="79" t="s">
        <v>51</v>
      </c>
      <c r="B63" s="80"/>
      <c r="C63" s="80"/>
      <c r="D63" s="28"/>
      <c r="E63" s="40">
        <v>569</v>
      </c>
      <c r="F63" s="40">
        <f t="shared" si="3"/>
        <v>0.07709180970652273</v>
      </c>
      <c r="G63" s="40">
        <v>322</v>
      </c>
      <c r="H63" s="41">
        <f t="shared" si="4"/>
        <v>56.59050966608085</v>
      </c>
    </row>
    <row r="64" spans="1:8" ht="17.25" customHeight="1">
      <c r="A64" s="79" t="s">
        <v>52</v>
      </c>
      <c r="B64" s="80"/>
      <c r="C64" s="80"/>
      <c r="D64" s="28"/>
      <c r="E64" s="40">
        <v>119619</v>
      </c>
      <c r="F64" s="40">
        <f t="shared" si="3"/>
        <v>16.20675779487617</v>
      </c>
      <c r="G64" s="40">
        <v>47585</v>
      </c>
      <c r="H64" s="41">
        <f t="shared" si="4"/>
        <v>39.780469657830274</v>
      </c>
    </row>
    <row r="65" spans="1:8" ht="15.75" customHeight="1">
      <c r="A65" s="79" t="s">
        <v>53</v>
      </c>
      <c r="B65" s="80"/>
      <c r="C65" s="80"/>
      <c r="D65" s="28"/>
      <c r="E65" s="40">
        <v>33091</v>
      </c>
      <c r="F65" s="40">
        <f t="shared" si="3"/>
        <v>4.4833832601028885</v>
      </c>
      <c r="G65" s="40">
        <v>9786</v>
      </c>
      <c r="H65" s="41">
        <f t="shared" si="4"/>
        <v>29.572995678583304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391087</v>
      </c>
      <c r="F67" s="40">
        <f t="shared" si="3"/>
        <v>52.98700278153753</v>
      </c>
      <c r="G67" s="40">
        <v>219525</v>
      </c>
      <c r="H67" s="41">
        <f t="shared" si="4"/>
        <v>56.132011547302774</v>
      </c>
    </row>
    <row r="68" spans="1:8" ht="15.75">
      <c r="A68" s="79" t="s">
        <v>56</v>
      </c>
      <c r="B68" s="80"/>
      <c r="C68" s="80"/>
      <c r="D68" s="28"/>
      <c r="E68" s="40">
        <v>46462</v>
      </c>
      <c r="F68" s="40">
        <f t="shared" si="3"/>
        <v>6.2949730449639</v>
      </c>
      <c r="G68" s="40">
        <v>21211</v>
      </c>
      <c r="H68" s="41">
        <f t="shared" si="4"/>
        <v>45.6523610692609</v>
      </c>
    </row>
    <row r="69" spans="1:8" ht="15.75">
      <c r="A69" s="79" t="s">
        <v>57</v>
      </c>
      <c r="B69" s="80"/>
      <c r="C69" s="80"/>
      <c r="D69" s="28"/>
      <c r="E69" s="40">
        <v>23</v>
      </c>
      <c r="F69" s="40">
        <f t="shared" si="3"/>
        <v>0.0031161891445518853</v>
      </c>
      <c r="G69" s="40">
        <v>23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31879</v>
      </c>
      <c r="F70" s="40">
        <f t="shared" si="3"/>
        <v>4.319173640833459</v>
      </c>
      <c r="G70" s="43">
        <v>9356</v>
      </c>
      <c r="H70" s="41">
        <f t="shared" si="4"/>
        <v>29.348473916998653</v>
      </c>
    </row>
    <row r="71" spans="1:8" ht="20.25" customHeight="1">
      <c r="A71" s="71" t="s">
        <v>59</v>
      </c>
      <c r="B71" s="72"/>
      <c r="C71" s="73"/>
      <c r="D71" s="42"/>
      <c r="E71" s="43">
        <v>3310</v>
      </c>
      <c r="F71" s="40">
        <f t="shared" si="3"/>
        <v>0.44846026384638</v>
      </c>
      <c r="G71" s="43">
        <v>1765</v>
      </c>
      <c r="H71" s="41">
        <f t="shared" si="4"/>
        <v>53.32326283987915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738081</v>
      </c>
      <c r="F74" s="47">
        <f t="shared" si="3"/>
        <v>100</v>
      </c>
      <c r="G74" s="46">
        <f>SUM(G61:G73)</f>
        <v>347687</v>
      </c>
      <c r="H74" s="48">
        <f t="shared" si="4"/>
        <v>47.106889352252665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2021-07-05T07:31:01Z</dcterms:created>
  <dcterms:modified xsi:type="dcterms:W3CDTF">2021-07-06T03:00:16Z</dcterms:modified>
  <cp:category/>
  <cp:version/>
  <cp:contentType/>
  <cp:contentStatus/>
</cp:coreProperties>
</file>