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<sst xmlns="http://schemas.openxmlformats.org/spreadsheetml/2006/main" count="105" uniqueCount="73">
  <si>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01.03.2021г.</t>
  </si>
  <si>
    <t>По оперативным данным  за 2 месяца 2021 года исполнение по доходной части консолидированного бюджета МО Кривошеинского района  по налоговым и неналоговым доходам составило 16 543,0  тыс. рублей, в т.ч. муниципальный район                                12 141,0  тыс.руб., сельские поселения 4 402,0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</si>
  <si>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</si>
  <si>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</si>
  <si>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</si>
  <si>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</si>
  <si>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марта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</si>
  <si>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</si>
  <si>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</si>
  <si>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</si>
  <si>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</si>
  <si>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</si>
  <si>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</si>
  <si>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</si>
  <si>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</si>
  <si>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</si>
  <si>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</si>
  <si>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</si>
  <si>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</si>
  <si>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</si>
  <si>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</si>
  <si>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</si>
  <si>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</si>
  <si>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</si>
  <si>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</si>
  <si>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</si>
  <si>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</si>
  <si>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</si>
  <si>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</si>
  <si>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</si>
  <si>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</si>
  <si>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</si>
  <si>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</si>
  <si>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</si>
  <si>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</si>
  <si>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</si>
  <si>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</si>
  <si>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</si>
  <si>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</si>
  <si>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</si>
  <si>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</si>
  <si>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</si>
  <si>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</si>
  <si>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</si>
  <si>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</si>
  <si>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</si>
  <si>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</si>
  <si>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</si>
  <si>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</si>
  <si>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</si>
  <si>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</si>
  <si>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</si>
  <si>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</si>
  <si>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</si>
  <si>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</si>
  <si>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</si>
  <si>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</si>
  <si>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</si>
  <si>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</si>
  <si>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</si>
  <si>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</si>
  <si>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</si>
  <si>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</si>
  <si>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</si>
  <si>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</si>
  <si>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</si>
  <si>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01.02.2021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</si>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</sst>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661639</v>
      </c>
      <c r="C9" s="6">
        <v>94717</v>
      </c>
      <c r="D9" s="6"/>
      <c r="E9" s="7">
        <v>89001</v>
      </c>
      <c r="F9" s="7">
        <v>12141</v>
      </c>
      <c r="G9" s="8">
        <f>E9/B9*100</f>
        <v>13.451595205240318</v>
      </c>
      <c r="H9" s="9">
        <f>F9/C9*100</f>
        <v>12.818184697572768</v>
      </c>
    </row>
    <row r="10" spans="1:8" ht="18" customHeight="1">
      <c r="A10" s="5" t="s">
        <v>13</v>
      </c>
      <c r="B10" s="6">
        <v>667942</v>
      </c>
      <c r="C10" s="6"/>
      <c r="D10" s="6"/>
      <c r="E10" s="7">
        <v>66996</v>
      </c>
      <c r="F10" s="10"/>
      <c r="G10" s="8">
        <f>E10/B10*100</f>
        <v>10.030212204053646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27693</v>
      </c>
      <c r="C13" s="6">
        <v>4881</v>
      </c>
      <c r="D13" s="6"/>
      <c r="E13" s="7">
        <v>1176</v>
      </c>
      <c r="F13" s="7">
        <v>544</v>
      </c>
      <c r="G13" s="13">
        <f>E13/B13*100</f>
        <v>4.2465605026541</v>
      </c>
      <c r="H13" s="14">
        <f>F13/C13*100</f>
        <v>11.145257119442737</v>
      </c>
    </row>
    <row r="14" spans="1:8" ht="15.75">
      <c r="A14" s="12" t="s">
        <v>13</v>
      </c>
      <c r="B14" s="6">
        <v>27693</v>
      </c>
      <c r="C14" s="6"/>
      <c r="D14" s="6"/>
      <c r="E14" s="7">
        <v>919</v>
      </c>
      <c r="F14" s="10"/>
      <c r="G14" s="13">
        <f>E14/B14*100</f>
        <v>3.318528147907413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7420</v>
      </c>
      <c r="C16" s="6">
        <v>1462</v>
      </c>
      <c r="D16" s="6"/>
      <c r="E16" s="7">
        <v>856</v>
      </c>
      <c r="F16" s="7">
        <v>123</v>
      </c>
      <c r="G16" s="13">
        <f>E16/B16*100</f>
        <v>11.536388140161726</v>
      </c>
      <c r="H16" s="14">
        <f>F16/C16*100</f>
        <v>8.41313269493844</v>
      </c>
    </row>
    <row r="17" spans="1:8" ht="15.75">
      <c r="A17" s="12" t="s">
        <v>13</v>
      </c>
      <c r="B17" s="6">
        <v>7489</v>
      </c>
      <c r="C17" s="6"/>
      <c r="D17" s="6"/>
      <c r="E17" s="7">
        <v>509</v>
      </c>
      <c r="F17" s="10"/>
      <c r="G17" s="13">
        <f>E17/B17*100</f>
        <v>6.796635064761651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10342</v>
      </c>
      <c r="C19" s="6">
        <v>3478</v>
      </c>
      <c r="D19" s="6"/>
      <c r="E19" s="7">
        <v>1666</v>
      </c>
      <c r="F19" s="7">
        <v>322</v>
      </c>
      <c r="G19" s="13">
        <f>E19/B19*100</f>
        <v>16.109069812415395</v>
      </c>
      <c r="H19" s="14">
        <f>F19/C19*100</f>
        <v>9.258194364577344</v>
      </c>
    </row>
    <row r="20" spans="1:8" ht="15.75">
      <c r="A20" s="12" t="s">
        <v>13</v>
      </c>
      <c r="B20" s="6">
        <v>10342</v>
      </c>
      <c r="C20" s="6"/>
      <c r="D20" s="6"/>
      <c r="E20" s="7">
        <v>1257</v>
      </c>
      <c r="F20" s="10"/>
      <c r="G20" s="13">
        <f>E20/B20*100</f>
        <v>12.15432218139625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29004</v>
      </c>
      <c r="C22" s="6">
        <v>14946</v>
      </c>
      <c r="D22" s="6"/>
      <c r="E22" s="7">
        <v>3961</v>
      </c>
      <c r="F22" s="7">
        <v>2382</v>
      </c>
      <c r="G22" s="13">
        <f>E22/B22*100</f>
        <v>13.656737001792857</v>
      </c>
      <c r="H22" s="14">
        <f>F22/C22*100</f>
        <v>15.937374548374148</v>
      </c>
    </row>
    <row r="23" spans="1:8" ht="15.75">
      <c r="A23" s="12" t="s">
        <v>13</v>
      </c>
      <c r="B23" s="6">
        <v>29804</v>
      </c>
      <c r="C23" s="6"/>
      <c r="D23" s="6"/>
      <c r="E23" s="7">
        <v>2241</v>
      </c>
      <c r="F23" s="10"/>
      <c r="G23" s="13">
        <f>E23/B23*100</f>
        <v>7.519124949671186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9017</v>
      </c>
      <c r="C25" s="6">
        <v>2778</v>
      </c>
      <c r="D25" s="6"/>
      <c r="E25" s="7">
        <v>1401</v>
      </c>
      <c r="F25" s="7">
        <v>672</v>
      </c>
      <c r="G25" s="13">
        <f>E25/B25*100</f>
        <v>15.53731839858046</v>
      </c>
      <c r="H25" s="14">
        <f>F25/C25*100</f>
        <v>24.190064794816415</v>
      </c>
    </row>
    <row r="26" spans="1:8" ht="15.75">
      <c r="A26" s="12" t="s">
        <v>13</v>
      </c>
      <c r="B26" s="6">
        <v>9164</v>
      </c>
      <c r="C26" s="6"/>
      <c r="D26" s="6"/>
      <c r="E26" s="7">
        <v>757</v>
      </c>
      <c r="F26" s="10"/>
      <c r="G26" s="13">
        <f>E26/B26*100</f>
        <v>8.260584897424705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7152</v>
      </c>
      <c r="C28" s="6">
        <v>1215</v>
      </c>
      <c r="D28" s="6"/>
      <c r="E28" s="7">
        <v>819</v>
      </c>
      <c r="F28" s="7">
        <v>85</v>
      </c>
      <c r="G28" s="13">
        <f>E28/B28*100</f>
        <v>11.451342281879194</v>
      </c>
      <c r="H28" s="14">
        <f>F28/C28*100</f>
        <v>6.995884773662551</v>
      </c>
    </row>
    <row r="29" spans="1:8" ht="15.75">
      <c r="A29" s="12" t="s">
        <v>13</v>
      </c>
      <c r="B29" s="6">
        <v>7152</v>
      </c>
      <c r="C29" s="6"/>
      <c r="D29" s="6"/>
      <c r="E29" s="7">
        <v>510</v>
      </c>
      <c r="F29" s="10"/>
      <c r="G29" s="13">
        <f>E29/B29*100</f>
        <v>7.130872483221476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8790</v>
      </c>
      <c r="C31" s="6">
        <v>2373</v>
      </c>
      <c r="D31" s="6"/>
      <c r="E31" s="7">
        <v>1063</v>
      </c>
      <c r="F31" s="7">
        <v>274</v>
      </c>
      <c r="G31" s="13">
        <f>E31/B31*100</f>
        <v>12.093287827076223</v>
      </c>
      <c r="H31" s="14">
        <f>F31/C31*100</f>
        <v>11.546565528866413</v>
      </c>
    </row>
    <row r="32" spans="1:8" ht="15.75">
      <c r="A32" s="12" t="s">
        <v>13</v>
      </c>
      <c r="B32" s="6">
        <v>8790</v>
      </c>
      <c r="C32" s="6"/>
      <c r="D32" s="6"/>
      <c r="E32" s="7">
        <v>736</v>
      </c>
      <c r="F32" s="10"/>
      <c r="G32" s="13">
        <f>E32/B32*100</f>
        <v>8.373151308304893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99418</v>
      </c>
      <c r="C34" s="6">
        <f t="shared" si="0"/>
        <v>31133</v>
      </c>
      <c r="D34" s="6">
        <f t="shared" si="0"/>
        <v>0</v>
      </c>
      <c r="E34" s="6">
        <f t="shared" si="0"/>
        <v>10942</v>
      </c>
      <c r="F34" s="6">
        <f>F13+F16+F19+F22+F25+F28+F31</f>
        <v>4402</v>
      </c>
      <c r="G34" s="8">
        <f>E34/B34*100</f>
        <v>11.006055241505562</v>
      </c>
      <c r="H34" s="9">
        <f>F34/C34*100</f>
        <v>14.139337680274949</v>
      </c>
    </row>
    <row r="35" spans="1:8" ht="15.75">
      <c r="A35" s="5" t="s">
        <v>13</v>
      </c>
      <c r="B35" s="6">
        <f t="shared" si="0"/>
        <v>100434</v>
      </c>
      <c r="C35" s="6">
        <f t="shared" si="0"/>
        <v>0</v>
      </c>
      <c r="D35" s="6">
        <f t="shared" si="0"/>
        <v>0</v>
      </c>
      <c r="E35" s="6">
        <f t="shared" si="0"/>
        <v>6929</v>
      </c>
      <c r="F35" s="6">
        <f t="shared" si="0"/>
        <v>0</v>
      </c>
      <c r="G35" s="15">
        <f>E35/B35*100</f>
        <v>6.89905808789852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692772</v>
      </c>
      <c r="C37" s="17">
        <f>C34+C9</f>
        <v>125850</v>
      </c>
      <c r="D37" s="17">
        <f>D34+D9</f>
        <v>0</v>
      </c>
      <c r="E37" s="17">
        <v>93402</v>
      </c>
      <c r="F37" s="17">
        <f>F34+F9</f>
        <v>16543</v>
      </c>
      <c r="G37" s="18">
        <f>E37/B37*100</f>
        <v>13.482357832013998</v>
      </c>
      <c r="H37" s="19">
        <f>F37/C37*100</f>
        <v>13.145013905442987</v>
      </c>
    </row>
    <row r="38" spans="1:8" ht="15.75">
      <c r="A38" s="16" t="s">
        <v>13</v>
      </c>
      <c r="B38" s="17">
        <v>695801</v>
      </c>
      <c r="C38" s="17"/>
      <c r="D38" s="17"/>
      <c r="E38" s="17">
        <v>66669</v>
      </c>
      <c r="F38" s="17">
        <f>F10+F35</f>
        <v>0</v>
      </c>
      <c r="G38" s="18">
        <f>E38/B38*100</f>
        <v>9.581618882410345</v>
      </c>
      <c r="H38" s="19"/>
    </row>
    <row r="39" spans="1:8" ht="33" customHeight="1" thickBot="1">
      <c r="A39" s="20" t="s">
        <v>24</v>
      </c>
      <c r="B39" s="21">
        <f>B37-B38</f>
        <v>-3029</v>
      </c>
      <c r="C39" s="21"/>
      <c r="D39" s="21">
        <f>D37-D38</f>
        <v>0</v>
      </c>
      <c r="E39" s="21">
        <f>E37-E38</f>
        <v>26733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125850</v>
      </c>
      <c r="F43" s="26">
        <f>E43/E$57*100</f>
        <v>18.166149902132304</v>
      </c>
      <c r="G43" s="26">
        <f>F37</f>
        <v>16543</v>
      </c>
      <c r="H43" s="27">
        <f>G43/E43*100</f>
        <v>13.145013905442987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14.817284763241009</v>
      </c>
      <c r="G44" s="31">
        <v>12671</v>
      </c>
      <c r="H44" s="32">
        <f aca="true" t="shared" si="2" ref="H44:H57">G44/E44*100</f>
        <v>12.343886994641988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1.227965333471907</v>
      </c>
      <c r="G45" s="29">
        <v>666</v>
      </c>
      <c r="H45" s="32">
        <f t="shared" si="2"/>
        <v>7.828846832020689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0.0005773905411881543</v>
      </c>
      <c r="G46" s="31">
        <v>3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0.3438360672775459</v>
      </c>
      <c r="G47" s="31">
        <v>318</v>
      </c>
      <c r="H47" s="32">
        <f t="shared" si="2"/>
        <v>13.350125944584383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0.09873378254317439</v>
      </c>
      <c r="G48" s="31">
        <v>504</v>
      </c>
      <c r="H48" s="32">
        <f t="shared" si="2"/>
        <v>73.68421052631578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0.001299128717673347</v>
      </c>
      <c r="G49" s="31">
        <v>188</v>
      </c>
      <c r="H49" s="32">
        <f t="shared" si="2"/>
        <v>2088.888888888889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0.134676343732137</v>
      </c>
      <c r="G50" s="31">
        <v>-102</v>
      </c>
      <c r="H50" s="32">
        <f t="shared" si="2"/>
        <v>-10.932475884244374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0.44213680691482915</v>
      </c>
      <c r="G52" s="31">
        <v>1311</v>
      </c>
      <c r="H52" s="32">
        <f t="shared" si="2"/>
        <v>42.80117531831537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0.1784136772271397</v>
      </c>
      <c r="G53" s="31">
        <v>114</v>
      </c>
      <c r="H53" s="32">
        <f t="shared" si="2"/>
        <v>9.223300970873787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6382</v>
      </c>
      <c r="F55" s="30">
        <f t="shared" si="1"/>
        <v>0.9212266084657</v>
      </c>
      <c r="G55" s="29">
        <v>870</v>
      </c>
      <c r="H55" s="32">
        <f t="shared" si="2"/>
        <v>13.632090253838921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566922</v>
      </c>
      <c r="F56" s="26">
        <f>E56/E$57*100</f>
        <v>81.8338500978677</v>
      </c>
      <c r="G56" s="33">
        <f>E37-F37</f>
        <v>76859</v>
      </c>
      <c r="H56" s="27">
        <f t="shared" si="2"/>
        <v>13.55724420643404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692772</v>
      </c>
      <c r="F57" s="35">
        <f>E57/E$57*100</f>
        <v>100</v>
      </c>
      <c r="G57" s="35">
        <f>G43+G56</f>
        <v>93402</v>
      </c>
      <c r="H57" s="36">
        <f t="shared" si="2"/>
        <v>13.482357832013998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111003</v>
      </c>
      <c r="F61" s="40">
        <f aca="true" t="shared" si="3" ref="F61:F74">E61/E$74*100</f>
        <v>15.953268247674263</v>
      </c>
      <c r="G61" s="40">
        <v>7741</v>
      </c>
      <c r="H61" s="41">
        <f>G61/E61*100</f>
        <v>6.973685395890201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0.2635811101162545</v>
      </c>
      <c r="G62" s="40">
        <v>171</v>
      </c>
      <c r="H62" s="41">
        <f aca="true" t="shared" si="4" ref="H62:H74">G62/E62*100</f>
        <v>9.323882224645583</v>
      </c>
    </row>
    <row r="63" spans="1:8" ht="30.75" customHeight="1">
      <c r="A63" s="79" t="s">
        <v>51</v>
      </c>
      <c r="B63" s="80"/>
      <c r="C63" s="80"/>
      <c r="D63" s="28"/>
      <c r="E63" s="40">
        <v>356</v>
      </c>
      <c r="F63" s="40">
        <f t="shared" si="3"/>
        <v>0.05116405409017808</v>
      </c>
      <c r="G63" s="40">
        <v>3</v>
      </c>
      <c r="H63" s="41">
        <f t="shared" si="4"/>
        <v>0.8426966292134831</v>
      </c>
    </row>
    <row r="64" spans="1:8" ht="17.25" customHeight="1">
      <c r="A64" s="79" t="s">
        <v>52</v>
      </c>
      <c r="B64" s="80"/>
      <c r="C64" s="80"/>
      <c r="D64" s="28"/>
      <c r="E64" s="40">
        <v>119129</v>
      </c>
      <c r="F64" s="40">
        <f t="shared" si="3"/>
        <v>17.121130898058496</v>
      </c>
      <c r="G64" s="40">
        <v>1790</v>
      </c>
      <c r="H64" s="41">
        <f t="shared" si="4"/>
        <v>1.5025728412057517</v>
      </c>
    </row>
    <row r="65" spans="1:8" ht="15.75" customHeight="1">
      <c r="A65" s="79" t="s">
        <v>53</v>
      </c>
      <c r="B65" s="80"/>
      <c r="C65" s="80"/>
      <c r="D65" s="28"/>
      <c r="E65" s="40">
        <v>28453</v>
      </c>
      <c r="F65" s="40">
        <f t="shared" si="3"/>
        <v>4.089243907381564</v>
      </c>
      <c r="G65" s="40">
        <v>720</v>
      </c>
      <c r="H65" s="41">
        <f t="shared" si="4"/>
        <v>2.5304888763926474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369049</v>
      </c>
      <c r="F67" s="40">
        <f t="shared" si="3"/>
        <v>53.03944662338801</v>
      </c>
      <c r="G67" s="40">
        <v>50611</v>
      </c>
      <c r="H67" s="41">
        <f t="shared" si="4"/>
        <v>13.713897070578703</v>
      </c>
    </row>
    <row r="68" spans="1:8" ht="15.75">
      <c r="A68" s="79" t="s">
        <v>56</v>
      </c>
      <c r="B68" s="80"/>
      <c r="C68" s="80"/>
      <c r="D68" s="28"/>
      <c r="E68" s="40">
        <v>30905</v>
      </c>
      <c r="F68" s="40">
        <f t="shared" si="3"/>
        <v>4.441643515890319</v>
      </c>
      <c r="G68" s="40">
        <v>3520</v>
      </c>
      <c r="H68" s="41">
        <f t="shared" si="4"/>
        <v>11.389742760071186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31834</v>
      </c>
      <c r="F70" s="40">
        <f t="shared" si="3"/>
        <v>4.5751587019851945</v>
      </c>
      <c r="G70" s="43">
        <v>1648</v>
      </c>
      <c r="H70" s="41">
        <f t="shared" si="4"/>
        <v>5.176854934975184</v>
      </c>
    </row>
    <row r="71" spans="1:8" ht="20.25" customHeight="1">
      <c r="A71" s="71" t="s">
        <v>59</v>
      </c>
      <c r="B71" s="72"/>
      <c r="C71" s="73"/>
      <c r="D71" s="42"/>
      <c r="E71" s="43">
        <v>3238</v>
      </c>
      <c r="F71" s="40">
        <f t="shared" si="3"/>
        <v>0.4653629414157209</v>
      </c>
      <c r="G71" s="43">
        <v>465</v>
      </c>
      <c r="H71" s="41">
        <f t="shared" si="4"/>
        <v>14.360716491661519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695801</v>
      </c>
      <c r="F74" s="47">
        <f t="shared" si="3"/>
        <v>100</v>
      </c>
      <c r="G74" s="46">
        <f>SUM(G61:G73)</f>
        <v>66669</v>
      </c>
      <c r="H74" s="48">
        <f t="shared" si="4"/>
        <v>9.581618882410345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2021-03-09T08:16:16Z</dcterms:created>
  <dcterms:modified xsi:type="dcterms:W3CDTF">2021-03-10T03:48:49Z</dcterms:modified>
  <cp:category/>
  <cp:version/>
  <cp:contentType/>
  <cp:contentStatus/>
</cp:coreProperties>
</file>