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<sst xmlns="http://schemas.openxmlformats.org/spreadsheetml/2006/main" count="105" uniqueCount="73">
  <si>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01.01.2023г.</t>
  </si>
  <si>
    <t>По оперативным данным  за 12 месяцев 2022 года исполнение по доходной части консолидированного бюджета МО Кривошеинского района  по налоговым и неналоговым доходам составило 142 810  тыс. рублей, в т.ч. муниципальный район 104 182  тыс.руб., сельские поселения 38 628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</si>
  <si>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</si>
  <si>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</si>
  <si>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2022 год</t>
  </si>
  <si>
    <t>Утверждено по бюджету на 2022 год</t>
  </si>
  <si>
    <t>Исполнено                                                                          на 01 января 2023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</si>
  <si>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</si>
  <si>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</si>
  <si>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</si>
  <si>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</si>
  <si>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</si>
  <si>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</si>
  <si>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</si>
  <si>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</si>
  <si>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</si>
  <si>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</si>
  <si>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</si>
  <si>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</si>
  <si>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</si>
  <si>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</si>
  <si>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</si>
  <si>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</si>
  <si>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</si>
  <si>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</si>
  <si>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</si>
  <si>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</si>
  <si>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</si>
  <si>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</si>
  <si>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</si>
  <si>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</si>
  <si>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</si>
  <si>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</si>
  <si>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</si>
  <si>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</si>
  <si>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</si>
  <si>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</si>
  <si>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</si>
  <si>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</si>
  <si>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</si>
  <si>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</si>
  <si>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</si>
  <si>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</si>
  <si>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</si>
  <si>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</si>
  <si>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</si>
  <si>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</si>
  <si>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</si>
  <si>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</si>
  <si>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</si>
  <si>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</si>
  <si>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</si>
  <si>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</si>
  <si>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</si>
  <si>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</si>
  <si>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</si>
  <si>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</si>
  <si>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</si>
  <si>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</si>
  <si>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</si>
  <si>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</si>
  <si>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</si>
  <si>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</si>
  <si>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</si>
  <si>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</si>
  <si>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</si>
  <si>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01.01.2023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</si>
  <si>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</si>
  <si>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</si>
  <si>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</si>
  <si>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 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</si>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</sst>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46">
      <selection activeCell="A3" sqref="A3:H3"/>
    </sheetView>
  </sheetViews>
  <sheetFormatPr defaultColWidth="9.140625" defaultRowHeight="15"/>
  <cols>
    <col min="1" max="1" width="20.57421875" style="1" customWidth="1"/>
    <col min="2" max="2" width="11.574218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763405</v>
      </c>
      <c r="C9" s="6">
        <v>85689</v>
      </c>
      <c r="D9" s="6"/>
      <c r="E9" s="7">
        <v>770515</v>
      </c>
      <c r="F9" s="7">
        <v>104182</v>
      </c>
      <c r="G9" s="8">
        <f>E9/B9*100</f>
        <v>100.93135360653913</v>
      </c>
      <c r="H9" s="9">
        <f>F9/C9*100</f>
        <v>121.58153321896626</v>
      </c>
    </row>
    <row r="10" spans="1:8" ht="18" customHeight="1">
      <c r="A10" s="5" t="s">
        <v>13</v>
      </c>
      <c r="B10" s="6">
        <v>797555</v>
      </c>
      <c r="C10" s="6"/>
      <c r="D10" s="6"/>
      <c r="E10" s="7">
        <v>766049</v>
      </c>
      <c r="F10" s="10"/>
      <c r="G10" s="8">
        <f>E10/B10*100</f>
        <v>96.04967682479578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16126</v>
      </c>
      <c r="C13" s="6">
        <v>5722</v>
      </c>
      <c r="D13" s="6"/>
      <c r="E13" s="7">
        <v>17021</v>
      </c>
      <c r="F13" s="7">
        <v>6616</v>
      </c>
      <c r="G13" s="13">
        <f>E13/B13*100</f>
        <v>105.55004340816075</v>
      </c>
      <c r="H13" s="14">
        <f>F13/C13*100</f>
        <v>115.62390772457182</v>
      </c>
    </row>
    <row r="14" spans="1:8" ht="15.75">
      <c r="A14" s="12" t="s">
        <v>13</v>
      </c>
      <c r="B14" s="6">
        <v>16127</v>
      </c>
      <c r="C14" s="6"/>
      <c r="D14" s="6"/>
      <c r="E14" s="7">
        <v>14239</v>
      </c>
      <c r="F14" s="10"/>
      <c r="G14" s="13">
        <f>E14/B14*100</f>
        <v>88.29292490853847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7703</v>
      </c>
      <c r="C16" s="6">
        <v>1560</v>
      </c>
      <c r="D16" s="6"/>
      <c r="E16" s="7">
        <v>7932</v>
      </c>
      <c r="F16" s="7">
        <v>1789</v>
      </c>
      <c r="G16" s="13">
        <f>E16/B16*100</f>
        <v>102.9728677138777</v>
      </c>
      <c r="H16" s="14">
        <f>F16/C16*100</f>
        <v>114.67948717948717</v>
      </c>
    </row>
    <row r="17" spans="1:8" ht="15.75">
      <c r="A17" s="12" t="s">
        <v>13</v>
      </c>
      <c r="B17" s="6">
        <v>8220</v>
      </c>
      <c r="C17" s="6"/>
      <c r="D17" s="6"/>
      <c r="E17" s="7">
        <v>7479</v>
      </c>
      <c r="F17" s="10"/>
      <c r="G17" s="13">
        <f>E17/B17*100</f>
        <v>90.985401459854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15298</v>
      </c>
      <c r="C19" s="6">
        <v>3536</v>
      </c>
      <c r="D19" s="6"/>
      <c r="E19" s="7">
        <v>16036</v>
      </c>
      <c r="F19" s="7">
        <v>4274</v>
      </c>
      <c r="G19" s="13">
        <f>E19/B19*100</f>
        <v>104.82416002091777</v>
      </c>
      <c r="H19" s="14">
        <f>F19/C19*100</f>
        <v>120.87104072398189</v>
      </c>
    </row>
    <row r="20" spans="1:8" ht="15.75">
      <c r="A20" s="12" t="s">
        <v>13</v>
      </c>
      <c r="B20" s="6">
        <v>15514</v>
      </c>
      <c r="C20" s="6"/>
      <c r="D20" s="6"/>
      <c r="E20" s="7">
        <v>15504</v>
      </c>
      <c r="F20" s="10"/>
      <c r="G20" s="13">
        <f>E20/B20*100</f>
        <v>99.93554209101457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42556</v>
      </c>
      <c r="C22" s="6">
        <v>16932</v>
      </c>
      <c r="D22" s="6"/>
      <c r="E22" s="7">
        <v>41858</v>
      </c>
      <c r="F22" s="7">
        <v>18309</v>
      </c>
      <c r="G22" s="13">
        <f>E22/B22*100</f>
        <v>98.35980825265533</v>
      </c>
      <c r="H22" s="14">
        <f>F22/C22*100</f>
        <v>108.13253012048192</v>
      </c>
    </row>
    <row r="23" spans="1:8" ht="15.75">
      <c r="A23" s="12" t="s">
        <v>13</v>
      </c>
      <c r="B23" s="6">
        <v>44534</v>
      </c>
      <c r="C23" s="6"/>
      <c r="D23" s="6"/>
      <c r="E23" s="7">
        <v>40556</v>
      </c>
      <c r="F23" s="10"/>
      <c r="G23" s="13">
        <f>E23/B23*100</f>
        <v>91.06749898953609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15010</v>
      </c>
      <c r="C25" s="6">
        <v>2424</v>
      </c>
      <c r="D25" s="6"/>
      <c r="E25" s="7">
        <v>15332</v>
      </c>
      <c r="F25" s="7">
        <v>2746</v>
      </c>
      <c r="G25" s="13">
        <f>E25/B25*100</f>
        <v>102.145236508994</v>
      </c>
      <c r="H25" s="14">
        <f>F25/C25*100</f>
        <v>113.28382838283828</v>
      </c>
    </row>
    <row r="26" spans="1:8" ht="15.75">
      <c r="A26" s="12" t="s">
        <v>13</v>
      </c>
      <c r="B26" s="6">
        <v>15110</v>
      </c>
      <c r="C26" s="6"/>
      <c r="D26" s="6"/>
      <c r="E26" s="7">
        <v>14975</v>
      </c>
      <c r="F26" s="10"/>
      <c r="G26" s="13">
        <f>E26/B26*100</f>
        <v>99.10655195234945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10541</v>
      </c>
      <c r="C28" s="6">
        <v>1298</v>
      </c>
      <c r="D28" s="6"/>
      <c r="E28" s="7">
        <v>10714</v>
      </c>
      <c r="F28" s="7">
        <v>1471</v>
      </c>
      <c r="G28" s="13">
        <f>E28/B28*100</f>
        <v>101.64121051133668</v>
      </c>
      <c r="H28" s="14">
        <f>F28/C28*100</f>
        <v>113.32819722650231</v>
      </c>
    </row>
    <row r="29" spans="1:8" ht="15.75">
      <c r="A29" s="12" t="s">
        <v>13</v>
      </c>
      <c r="B29" s="6">
        <v>10735</v>
      </c>
      <c r="C29" s="6"/>
      <c r="D29" s="6"/>
      <c r="E29" s="7">
        <v>10571</v>
      </c>
      <c r="F29" s="10"/>
      <c r="G29" s="13">
        <f>E29/B29*100</f>
        <v>98.47228691197019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12092</v>
      </c>
      <c r="C31" s="6">
        <v>2766</v>
      </c>
      <c r="D31" s="6"/>
      <c r="E31" s="7">
        <v>12643</v>
      </c>
      <c r="F31" s="7">
        <v>3423</v>
      </c>
      <c r="G31" s="13">
        <f>E31/B31*100</f>
        <v>104.55673172345352</v>
      </c>
      <c r="H31" s="14">
        <f>F31/C31*100</f>
        <v>123.7527114967462</v>
      </c>
    </row>
    <row r="32" spans="1:8" ht="15.75">
      <c r="A32" s="12" t="s">
        <v>13</v>
      </c>
      <c r="B32" s="6">
        <v>12978</v>
      </c>
      <c r="C32" s="6"/>
      <c r="D32" s="6"/>
      <c r="E32" s="7">
        <v>12816</v>
      </c>
      <c r="F32" s="10"/>
      <c r="G32" s="13">
        <f>E32/B32*100</f>
        <v>98.75173370319001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119326</v>
      </c>
      <c r="C34" s="6">
        <f t="shared" si="0"/>
        <v>34238</v>
      </c>
      <c r="D34" s="6">
        <f t="shared" si="0"/>
        <v>0</v>
      </c>
      <c r="E34" s="6">
        <f t="shared" si="0"/>
        <v>121536</v>
      </c>
      <c r="F34" s="6">
        <f>F13+F16+F19+F22+F25+F28+F31</f>
        <v>38628</v>
      </c>
      <c r="G34" s="8">
        <f>E34/B34*100</f>
        <v>101.85206912156613</v>
      </c>
      <c r="H34" s="9">
        <f>F34/C34*100</f>
        <v>112.8220106314621</v>
      </c>
    </row>
    <row r="35" spans="1:8" ht="15.75">
      <c r="A35" s="5" t="s">
        <v>13</v>
      </c>
      <c r="B35" s="6">
        <f t="shared" si="0"/>
        <v>123218</v>
      </c>
      <c r="C35" s="6">
        <f t="shared" si="0"/>
        <v>0</v>
      </c>
      <c r="D35" s="6">
        <f t="shared" si="0"/>
        <v>0</v>
      </c>
      <c r="E35" s="6">
        <f t="shared" si="0"/>
        <v>116140</v>
      </c>
      <c r="F35" s="6">
        <f t="shared" si="0"/>
        <v>0</v>
      </c>
      <c r="G35" s="15">
        <f>E35/B35*100</f>
        <v>94.25570939310815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C34+B9-4291+2169+46+197+34</f>
        <v>795798</v>
      </c>
      <c r="C37" s="17">
        <f>C9+C34</f>
        <v>119927</v>
      </c>
      <c r="D37" s="17">
        <f>D34+D9</f>
        <v>0</v>
      </c>
      <c r="E37" s="17">
        <f>F34+E9-4291+2169+47+197+34+1</f>
        <v>807300</v>
      </c>
      <c r="F37" s="17">
        <f>F34+F9</f>
        <v>142810</v>
      </c>
      <c r="G37" s="18">
        <f>E37/B37*100</f>
        <v>101.44534165705367</v>
      </c>
      <c r="H37" s="19">
        <f>F37/C37*100</f>
        <v>119.08077413760037</v>
      </c>
    </row>
    <row r="38" spans="1:8" ht="15.75">
      <c r="A38" s="16" t="s">
        <v>13</v>
      </c>
      <c r="B38" s="17">
        <v>833839</v>
      </c>
      <c r="C38" s="17"/>
      <c r="D38" s="17"/>
      <c r="E38" s="17">
        <v>797438</v>
      </c>
      <c r="F38" s="17">
        <f>F10+F35</f>
        <v>0</v>
      </c>
      <c r="G38" s="18">
        <f>E38/B38*100</f>
        <v>95.63452896782233</v>
      </c>
      <c r="H38" s="19"/>
    </row>
    <row r="39" spans="1:8" ht="33" customHeight="1" thickBot="1">
      <c r="A39" s="20" t="s">
        <v>24</v>
      </c>
      <c r="B39" s="21">
        <f>B37-B38</f>
        <v>-38041</v>
      </c>
      <c r="C39" s="21"/>
      <c r="D39" s="21">
        <f>D37-D38</f>
        <v>0</v>
      </c>
      <c r="E39" s="21">
        <f>E37-E38</f>
        <v>9862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119927</v>
      </c>
      <c r="F43" s="26">
        <f>E43/E$57*100</f>
        <v>15.070030334331076</v>
      </c>
      <c r="G43" s="26">
        <f>F37</f>
        <v>142810</v>
      </c>
      <c r="H43" s="27">
        <f>G43/E43*100</f>
        <v>119.08077413760037</v>
      </c>
    </row>
    <row r="44" spans="1:8" ht="30" customHeight="1">
      <c r="A44" s="87" t="s">
        <v>32</v>
      </c>
      <c r="B44" s="88"/>
      <c r="C44" s="88"/>
      <c r="D44" s="28"/>
      <c r="E44" s="29">
        <v>92633</v>
      </c>
      <c r="F44" s="30">
        <f aca="true" t="shared" si="1" ref="F44:F55">E44/E$57*100</f>
        <v>11.640265494509913</v>
      </c>
      <c r="G44" s="31">
        <v>106989</v>
      </c>
      <c r="H44" s="32">
        <f aca="true" t="shared" si="2" ref="H44:H57">G44/E44*100</f>
        <v>115.49771679639005</v>
      </c>
    </row>
    <row r="45" spans="1:8" ht="21" customHeight="1">
      <c r="A45" s="89" t="s">
        <v>33</v>
      </c>
      <c r="B45" s="90"/>
      <c r="C45" s="91"/>
      <c r="D45" s="28"/>
      <c r="E45" s="29">
        <v>9327</v>
      </c>
      <c r="F45" s="30">
        <f t="shared" si="1"/>
        <v>1.172031093317651</v>
      </c>
      <c r="G45" s="29">
        <v>10600</v>
      </c>
      <c r="H45" s="32">
        <f t="shared" si="2"/>
        <v>113.64854722847646</v>
      </c>
    </row>
    <row r="46" spans="1:8" ht="20.25" customHeight="1">
      <c r="A46" s="87" t="s">
        <v>34</v>
      </c>
      <c r="B46" s="88"/>
      <c r="C46" s="88"/>
      <c r="D46" s="28"/>
      <c r="E46" s="29">
        <v>2</v>
      </c>
      <c r="F46" s="30">
        <f t="shared" si="1"/>
        <v>0.00025132005860783763</v>
      </c>
      <c r="G46" s="31">
        <v>4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2665</v>
      </c>
      <c r="F47" s="30">
        <f t="shared" si="1"/>
        <v>0.3348839780949437</v>
      </c>
      <c r="G47" s="31">
        <v>5041</v>
      </c>
      <c r="H47" s="32">
        <f t="shared" si="2"/>
        <v>189.15572232645403</v>
      </c>
    </row>
    <row r="48" spans="1:8" ht="15.75" customHeight="1">
      <c r="A48" s="87" t="s">
        <v>36</v>
      </c>
      <c r="B48" s="88"/>
      <c r="C48" s="88"/>
      <c r="D48" s="28"/>
      <c r="E48" s="29">
        <v>-39</v>
      </c>
      <c r="F48" s="30">
        <f t="shared" si="1"/>
        <v>-0.004900741142852835</v>
      </c>
      <c r="G48" s="31">
        <v>-38</v>
      </c>
      <c r="H48" s="32">
        <f t="shared" si="2"/>
        <v>97.43589743589743</v>
      </c>
    </row>
    <row r="49" spans="1:8" ht="30.75" customHeight="1">
      <c r="A49" s="89" t="s">
        <v>37</v>
      </c>
      <c r="B49" s="90"/>
      <c r="C49" s="91"/>
      <c r="D49" s="28"/>
      <c r="E49" s="29">
        <v>1419</v>
      </c>
      <c r="F49" s="30">
        <f t="shared" si="1"/>
        <v>0.17831158158226082</v>
      </c>
      <c r="G49" s="31">
        <v>1687</v>
      </c>
      <c r="H49" s="32">
        <f t="shared" si="2"/>
        <v>118.88653981677237</v>
      </c>
    </row>
    <row r="50" spans="1:8" ht="20.25" customHeight="1">
      <c r="A50" s="87" t="s">
        <v>38</v>
      </c>
      <c r="B50" s="88"/>
      <c r="C50" s="88"/>
      <c r="D50" s="28"/>
      <c r="E50" s="29">
        <v>1826</v>
      </c>
      <c r="F50" s="30">
        <f t="shared" si="1"/>
        <v>0.2294552135089558</v>
      </c>
      <c r="G50" s="31">
        <v>2118</v>
      </c>
      <c r="H50" s="32">
        <f t="shared" si="2"/>
        <v>115.99123767798467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3409</v>
      </c>
      <c r="F52" s="30">
        <f t="shared" si="1"/>
        <v>0.4283750398970593</v>
      </c>
      <c r="G52" s="31">
        <v>3533</v>
      </c>
      <c r="H52" s="32">
        <f t="shared" si="2"/>
        <v>103.6374303314755</v>
      </c>
    </row>
    <row r="53" spans="1:8" ht="18" customHeight="1">
      <c r="A53" s="87" t="s">
        <v>41</v>
      </c>
      <c r="B53" s="88"/>
      <c r="C53" s="88"/>
      <c r="D53" s="28"/>
      <c r="E53" s="29">
        <v>1200</v>
      </c>
      <c r="F53" s="30">
        <f t="shared" si="1"/>
        <v>0.1507920351647026</v>
      </c>
      <c r="G53" s="31">
        <v>1252</v>
      </c>
      <c r="H53" s="32">
        <f t="shared" si="2"/>
        <v>104.33333333333333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7485</v>
      </c>
      <c r="F55" s="30">
        <f t="shared" si="1"/>
        <v>0.9405653193398325</v>
      </c>
      <c r="G55" s="29">
        <v>11624</v>
      </c>
      <c r="H55" s="32">
        <f t="shared" si="2"/>
        <v>155.29726118904478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675871</v>
      </c>
      <c r="F56" s="26">
        <f>E56/E$57*100</f>
        <v>84.92996966566892</v>
      </c>
      <c r="G56" s="33">
        <f>E37-F37</f>
        <v>664490</v>
      </c>
      <c r="H56" s="27">
        <f t="shared" si="2"/>
        <v>98.31609878216405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795798</v>
      </c>
      <c r="F57" s="35">
        <f>E57/E$57*100</f>
        <v>100</v>
      </c>
      <c r="G57" s="35">
        <f>G43+G56</f>
        <v>807300</v>
      </c>
      <c r="H57" s="36">
        <f t="shared" si="2"/>
        <v>101.44534165705367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113227</v>
      </c>
      <c r="F61" s="40">
        <f aca="true" t="shared" si="3" ref="F61:F74">E61/E$74*100</f>
        <v>13.579000262640632</v>
      </c>
      <c r="G61" s="40">
        <v>94230</v>
      </c>
      <c r="H61" s="41">
        <f>G61/E61*100</f>
        <v>83.22219965202646</v>
      </c>
    </row>
    <row r="62" spans="1:8" ht="15.75">
      <c r="A62" s="79" t="s">
        <v>50</v>
      </c>
      <c r="B62" s="80"/>
      <c r="C62" s="80"/>
      <c r="D62" s="28"/>
      <c r="E62" s="40">
        <v>1726</v>
      </c>
      <c r="F62" s="40">
        <f t="shared" si="3"/>
        <v>0.20699439580062817</v>
      </c>
      <c r="G62" s="40">
        <v>1726</v>
      </c>
      <c r="H62" s="41">
        <f aca="true" t="shared" si="4" ref="H62:H74">G62/E62*100</f>
        <v>100</v>
      </c>
    </row>
    <row r="63" spans="1:8" ht="30.75" customHeight="1">
      <c r="A63" s="79" t="s">
        <v>51</v>
      </c>
      <c r="B63" s="80"/>
      <c r="C63" s="80"/>
      <c r="D63" s="28"/>
      <c r="E63" s="40">
        <v>866</v>
      </c>
      <c r="F63" s="40">
        <f t="shared" si="3"/>
        <v>0.10385697958478796</v>
      </c>
      <c r="G63" s="40">
        <v>856</v>
      </c>
      <c r="H63" s="41">
        <f t="shared" si="4"/>
        <v>98.84526558891456</v>
      </c>
    </row>
    <row r="64" spans="1:8" ht="17.25" customHeight="1">
      <c r="A64" s="79" t="s">
        <v>52</v>
      </c>
      <c r="B64" s="80"/>
      <c r="C64" s="80"/>
      <c r="D64" s="28"/>
      <c r="E64" s="40">
        <v>104941</v>
      </c>
      <c r="F64" s="40">
        <f t="shared" si="3"/>
        <v>12.585283250123824</v>
      </c>
      <c r="G64" s="40">
        <v>101837</v>
      </c>
      <c r="H64" s="41">
        <f t="shared" si="4"/>
        <v>97.04214749240049</v>
      </c>
    </row>
    <row r="65" spans="1:8" ht="15.75" customHeight="1">
      <c r="A65" s="79" t="s">
        <v>53</v>
      </c>
      <c r="B65" s="80"/>
      <c r="C65" s="80"/>
      <c r="D65" s="28"/>
      <c r="E65" s="40">
        <v>35692</v>
      </c>
      <c r="F65" s="40">
        <f t="shared" si="3"/>
        <v>4.280442627413685</v>
      </c>
      <c r="G65" s="40">
        <v>35061</v>
      </c>
      <c r="H65" s="41">
        <f t="shared" si="4"/>
        <v>98.23209682842094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487703</v>
      </c>
      <c r="F67" s="40">
        <f t="shared" si="3"/>
        <v>58.48886895431852</v>
      </c>
      <c r="G67" s="40">
        <v>481372</v>
      </c>
      <c r="H67" s="41">
        <f t="shared" si="4"/>
        <v>98.70187388636117</v>
      </c>
    </row>
    <row r="68" spans="1:8" ht="15.75">
      <c r="A68" s="79" t="s">
        <v>56</v>
      </c>
      <c r="B68" s="80"/>
      <c r="C68" s="80"/>
      <c r="D68" s="28"/>
      <c r="E68" s="40">
        <v>53807</v>
      </c>
      <c r="F68" s="40">
        <f t="shared" si="3"/>
        <v>6.452924365495018</v>
      </c>
      <c r="G68" s="40">
        <v>52207</v>
      </c>
      <c r="H68" s="41">
        <f t="shared" si="4"/>
        <v>97.02640920326353</v>
      </c>
    </row>
    <row r="69" spans="1:8" ht="15.75">
      <c r="A69" s="79" t="s">
        <v>57</v>
      </c>
      <c r="B69" s="80"/>
      <c r="C69" s="80"/>
      <c r="D69" s="28"/>
      <c r="E69" s="40">
        <v>46</v>
      </c>
      <c r="F69" s="40">
        <f t="shared" si="3"/>
        <v>0.005516652495265873</v>
      </c>
      <c r="G69" s="40">
        <v>46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28859</v>
      </c>
      <c r="F70" s="40">
        <f t="shared" si="3"/>
        <v>3.4609798774103875</v>
      </c>
      <c r="G70" s="43">
        <v>23249</v>
      </c>
      <c r="H70" s="41">
        <f t="shared" si="4"/>
        <v>80.5606569874216</v>
      </c>
    </row>
    <row r="71" spans="1:8" ht="20.25" customHeight="1">
      <c r="A71" s="71" t="s">
        <v>59</v>
      </c>
      <c r="B71" s="72"/>
      <c r="C71" s="73"/>
      <c r="D71" s="42"/>
      <c r="E71" s="43">
        <v>6972</v>
      </c>
      <c r="F71" s="40">
        <f t="shared" si="3"/>
        <v>0.8361326347172536</v>
      </c>
      <c r="G71" s="43">
        <v>6854</v>
      </c>
      <c r="H71" s="41">
        <f t="shared" si="4"/>
        <v>98.3075157773953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833839</v>
      </c>
      <c r="F74" s="47">
        <f t="shared" si="3"/>
        <v>100</v>
      </c>
      <c r="G74" s="46">
        <f>SUM(G61:G73)</f>
        <v>797438</v>
      </c>
      <c r="H74" s="48">
        <f t="shared" si="4"/>
        <v>95.63452896782233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2023-01-20T05:43:18Z</dcterms:created>
  <dcterms:modified xsi:type="dcterms:W3CDTF">2023-01-24T02:04:58Z</dcterms:modified>
  <cp:category/>
  <cp:version/>
  <cp:contentType/>
  <cp:contentStatus/>
</cp:coreProperties>
</file>