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<sst xmlns="http://schemas.openxmlformats.org/spreadsheetml/2006/main" count="103" uniqueCount="73">
  <si>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Оперативные данные по исполнению бюджета МО Кривошеинский район                                             на 01.01.2021г.</t>
  </si>
  <si>
    <t>По оперативным данным  за 12 месяцев 2020 года исполнение по доходной части консолидированного бюджета МО Кривошеинского района  по налоговым и неналоговым доходам составило  123 262,0 тыс. рублей, в т.ч. муниципальный район        92 546,0 тыс.руб., сельские поселения 30 716,0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</si>
  <si>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</si>
  <si>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</si>
  <si>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2020 год</t>
  </si>
  <si>
    <t>Утверждено по бюджету на 2020 год</t>
  </si>
  <si>
    <t>Исполнено                                                                          на 01 января 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</si>
  <si>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</si>
  <si>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</si>
  <si>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</si>
  <si>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</si>
  <si>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</si>
  <si>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</si>
  <si>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</si>
  <si>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</si>
  <si>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</si>
  <si>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</si>
  <si>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</si>
  <si>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</si>
  <si>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</si>
  <si>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</si>
  <si>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</si>
  <si>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</si>
  <si>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</si>
  <si>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</si>
  <si>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</si>
  <si>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</si>
  <si>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</si>
  <si>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     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</si>
  <si>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</si>
  <si>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</si>
  <si>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</si>
  <si>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</si>
  <si>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</si>
  <si>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</si>
  <si>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</si>
  <si>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</si>
  <si>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</si>
  <si>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</si>
  <si>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</si>
  <si>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</si>
  <si>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</si>
  <si>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</si>
  <si>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</si>
  <si>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</si>
  <si>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</si>
  <si>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</si>
  <si>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</si>
  <si>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</si>
  <si>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</si>
  <si>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</si>
  <si>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</si>
  <si>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</si>
  <si>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</si>
  <si>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</si>
  <si>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</si>
  <si>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</si>
  <si>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</si>
  <si>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</si>
  <si>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</si>
  <si>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</si>
  <si>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</si>
  <si>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</si>
  <si>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</si>
  <si>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</si>
  <si>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01.01.2021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</si>
  <si>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</si>
  <si>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</si>
  <si>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</si>
  <si>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</si>
  <si>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</si>
  <si>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</si>
  <si>
    <t>Удельный вес 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</si>
</sst>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vertical="top" wrapText="1"/>
    </xf>
    <xf numFmtId="3" fontId="6" fillId="0" borderId="16" xfId="0" applyNumberFormat="1" applyFont="1" applyFill="1" applyBorder="1" applyAlignment="1">
      <alignment horizontal="right" vertical="justify" wrapText="1"/>
    </xf>
    <xf numFmtId="165" fontId="6" fillId="0" borderId="11" xfId="0" applyNumberFormat="1" applyFont="1" applyBorder="1" applyAlignment="1">
      <alignment vertical="top"/>
    </xf>
    <xf numFmtId="3" fontId="5" fillId="33" borderId="14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61">
      <selection activeCell="E43" sqref="E43"/>
    </sheetView>
  </sheetViews>
  <sheetFormatPr defaultColWidth="9.140625" defaultRowHeight="15"/>
  <cols>
    <col min="1" max="1" width="17.28125" style="1" customWidth="1"/>
    <col min="2" max="2" width="9.421875" style="1" customWidth="1"/>
    <col min="3" max="3" width="14.8515625" style="1" customWidth="1"/>
    <col min="4" max="4" width="9.140625" style="1" customWidth="1"/>
    <col min="5" max="5" width="14.57421875" style="1" customWidth="1"/>
    <col min="6" max="6" width="10.7109375" style="1" customWidth="1"/>
    <col min="7" max="7" width="15.00390625" style="1" customWidth="1"/>
    <col min="8" max="255" width="9.140625" style="1" customWidth="1"/>
    <col min="256" max="16384" width="18.00390625" style="1" customWidth="1"/>
  </cols>
  <sheetData>
    <row r="1" spans="1:7" ht="41.25" customHeight="1">
      <c r="A1" s="108" t="s">
        <v>0</v>
      </c>
      <c r="B1" s="108"/>
      <c r="C1" s="108"/>
      <c r="D1" s="108"/>
      <c r="E1" s="108"/>
      <c r="F1" s="108"/>
      <c r="G1" s="108"/>
    </row>
    <row r="2" spans="1:7" ht="64.5" customHeight="1" thickBot="1">
      <c r="A2" s="109" t="s">
        <v>1</v>
      </c>
      <c r="B2" s="109"/>
      <c r="C2" s="109"/>
      <c r="D2" s="109"/>
      <c r="E2" s="109"/>
      <c r="F2" s="109"/>
      <c r="G2" s="109"/>
    </row>
    <row r="3" spans="1:7" ht="32.25" customHeight="1">
      <c r="A3" s="71" t="s">
        <v>2</v>
      </c>
      <c r="B3" s="72"/>
      <c r="C3" s="72"/>
      <c r="D3" s="72"/>
      <c r="E3" s="72"/>
      <c r="F3" s="72"/>
      <c r="G3" s="73"/>
    </row>
    <row r="4" spans="1:7" ht="16.5" customHeight="1">
      <c r="A4" s="110" t="s">
        <v>3</v>
      </c>
      <c r="B4" s="111" t="s">
        <v>4</v>
      </c>
      <c r="C4" s="111"/>
      <c r="D4" s="111"/>
      <c r="E4" s="111"/>
      <c r="F4" s="111"/>
      <c r="G4" s="112"/>
    </row>
    <row r="5" spans="1:7" ht="51" customHeight="1">
      <c r="A5" s="110"/>
      <c r="B5" s="95" t="s">
        <v>5</v>
      </c>
      <c r="C5" s="95"/>
      <c r="D5" s="106" t="s">
        <v>6</v>
      </c>
      <c r="E5" s="106"/>
      <c r="F5" s="106"/>
      <c r="G5" s="107"/>
    </row>
    <row r="6" spans="1:7" ht="15" customHeight="1">
      <c r="A6" s="110"/>
      <c r="B6" s="95" t="s">
        <v>7</v>
      </c>
      <c r="C6" s="95"/>
      <c r="D6" s="95"/>
      <c r="E6" s="95"/>
      <c r="F6" s="95" t="s">
        <v>8</v>
      </c>
      <c r="G6" s="96"/>
    </row>
    <row r="7" spans="1:7" ht="31.5">
      <c r="A7" s="110"/>
      <c r="B7" s="2" t="s">
        <v>9</v>
      </c>
      <c r="C7" s="2" t="s">
        <v>10</v>
      </c>
      <c r="D7" s="2" t="s">
        <v>9</v>
      </c>
      <c r="E7" s="2" t="s">
        <v>10</v>
      </c>
      <c r="F7" s="2" t="s">
        <v>9</v>
      </c>
      <c r="G7" s="3" t="s">
        <v>10</v>
      </c>
    </row>
    <row r="8" spans="1:7" ht="21.75" customHeight="1">
      <c r="A8" s="100" t="s">
        <v>11</v>
      </c>
      <c r="B8" s="101"/>
      <c r="C8" s="101"/>
      <c r="D8" s="101"/>
      <c r="E8" s="101"/>
      <c r="F8" s="101"/>
      <c r="G8" s="102"/>
    </row>
    <row r="9" spans="1:7" ht="16.5" customHeight="1">
      <c r="A9" s="4" t="s">
        <v>12</v>
      </c>
      <c r="B9" s="5">
        <v>687174</v>
      </c>
      <c r="C9" s="5">
        <v>86887</v>
      </c>
      <c r="D9" s="6">
        <v>692010</v>
      </c>
      <c r="E9" s="6">
        <v>92546</v>
      </c>
      <c r="F9" s="7">
        <f>D9/B9*100</f>
        <v>100.70375188816807</v>
      </c>
      <c r="G9" s="8">
        <f>E9/C9*100</f>
        <v>106.51305718922279</v>
      </c>
    </row>
    <row r="10" spans="1:7" ht="18" customHeight="1">
      <c r="A10" s="4" t="s">
        <v>13</v>
      </c>
      <c r="B10" s="5">
        <v>698615</v>
      </c>
      <c r="C10" s="5"/>
      <c r="D10" s="6">
        <v>696154</v>
      </c>
      <c r="E10" s="9"/>
      <c r="F10" s="7">
        <f>D10/B10*100</f>
        <v>99.6477315832039</v>
      </c>
      <c r="G10" s="10"/>
    </row>
    <row r="11" spans="1:7" ht="19.5" customHeight="1">
      <c r="A11" s="100" t="s">
        <v>14</v>
      </c>
      <c r="B11" s="101"/>
      <c r="C11" s="101"/>
      <c r="D11" s="101"/>
      <c r="E11" s="101"/>
      <c r="F11" s="101"/>
      <c r="G11" s="102"/>
    </row>
    <row r="12" spans="1:7" ht="15.75" customHeight="1">
      <c r="A12" s="105" t="s">
        <v>15</v>
      </c>
      <c r="B12" s="106"/>
      <c r="C12" s="106"/>
      <c r="D12" s="106"/>
      <c r="E12" s="106"/>
      <c r="F12" s="106"/>
      <c r="G12" s="107"/>
    </row>
    <row r="13" spans="1:7" ht="15.75">
      <c r="A13" s="11" t="s">
        <v>12</v>
      </c>
      <c r="B13" s="5">
        <v>16292</v>
      </c>
      <c r="C13" s="5">
        <v>4919</v>
      </c>
      <c r="D13" s="6">
        <v>17318</v>
      </c>
      <c r="E13" s="6">
        <v>5945</v>
      </c>
      <c r="F13" s="12">
        <f>D13/B13*100</f>
        <v>106.2975693591947</v>
      </c>
      <c r="G13" s="13">
        <f>E13/C13*100</f>
        <v>120.85789794673714</v>
      </c>
    </row>
    <row r="14" spans="1:7" ht="15.75">
      <c r="A14" s="11" t="s">
        <v>13</v>
      </c>
      <c r="B14" s="5">
        <v>16292</v>
      </c>
      <c r="C14" s="5"/>
      <c r="D14" s="6">
        <v>16158</v>
      </c>
      <c r="E14" s="9"/>
      <c r="F14" s="12">
        <f>D14/B14*100</f>
        <v>99.17751043456911</v>
      </c>
      <c r="G14" s="13"/>
    </row>
    <row r="15" spans="1:7" ht="15.75">
      <c r="A15" s="97" t="s">
        <v>16</v>
      </c>
      <c r="B15" s="98"/>
      <c r="C15" s="98"/>
      <c r="D15" s="98"/>
      <c r="E15" s="98"/>
      <c r="F15" s="98"/>
      <c r="G15" s="99"/>
    </row>
    <row r="16" spans="1:7" ht="15.75">
      <c r="A16" s="11" t="s">
        <v>12</v>
      </c>
      <c r="B16" s="5">
        <v>6935</v>
      </c>
      <c r="C16" s="5">
        <v>1363</v>
      </c>
      <c r="D16" s="6">
        <v>6977</v>
      </c>
      <c r="E16" s="6">
        <v>1405</v>
      </c>
      <c r="F16" s="12">
        <f>D16/B16*100</f>
        <v>100.6056236481615</v>
      </c>
      <c r="G16" s="13">
        <f>E16/C16*100</f>
        <v>103.08143800440206</v>
      </c>
    </row>
    <row r="17" spans="1:7" ht="15.75">
      <c r="A17" s="11" t="s">
        <v>13</v>
      </c>
      <c r="B17" s="5">
        <v>7145</v>
      </c>
      <c r="C17" s="5"/>
      <c r="D17" s="6">
        <v>6946</v>
      </c>
      <c r="E17" s="9"/>
      <c r="F17" s="12">
        <f>D17/B17*100</f>
        <v>97.2148355493352</v>
      </c>
      <c r="G17" s="13"/>
    </row>
    <row r="18" spans="1:7" ht="15.75">
      <c r="A18" s="97" t="s">
        <v>17</v>
      </c>
      <c r="B18" s="98"/>
      <c r="C18" s="98"/>
      <c r="D18" s="98"/>
      <c r="E18" s="98"/>
      <c r="F18" s="98"/>
      <c r="G18" s="99"/>
    </row>
    <row r="19" spans="1:7" ht="15.75">
      <c r="A19" s="11" t="s">
        <v>12</v>
      </c>
      <c r="B19" s="5">
        <v>10730</v>
      </c>
      <c r="C19" s="5">
        <v>3149</v>
      </c>
      <c r="D19" s="6">
        <v>10956</v>
      </c>
      <c r="E19" s="6">
        <v>3375</v>
      </c>
      <c r="F19" s="12">
        <f>D19/B19*100</f>
        <v>102.10624417520968</v>
      </c>
      <c r="G19" s="13">
        <f>E19/C19*100</f>
        <v>107.17688154969831</v>
      </c>
    </row>
    <row r="20" spans="1:7" ht="15.75">
      <c r="A20" s="11" t="s">
        <v>13</v>
      </c>
      <c r="B20" s="5">
        <v>11984</v>
      </c>
      <c r="C20" s="5"/>
      <c r="D20" s="6">
        <v>11823</v>
      </c>
      <c r="E20" s="9"/>
      <c r="F20" s="12">
        <f>D20/B20*100</f>
        <v>98.65654205607477</v>
      </c>
      <c r="G20" s="13"/>
    </row>
    <row r="21" spans="1:7" ht="15.75">
      <c r="A21" s="97" t="s">
        <v>18</v>
      </c>
      <c r="B21" s="98"/>
      <c r="C21" s="98"/>
      <c r="D21" s="98"/>
      <c r="E21" s="98"/>
      <c r="F21" s="98"/>
      <c r="G21" s="99"/>
    </row>
    <row r="22" spans="1:7" ht="15.75">
      <c r="A22" s="11" t="s">
        <v>12</v>
      </c>
      <c r="B22" s="5">
        <v>32808</v>
      </c>
      <c r="C22" s="5">
        <v>13900</v>
      </c>
      <c r="D22" s="6">
        <v>32146</v>
      </c>
      <c r="E22" s="6">
        <v>14123</v>
      </c>
      <c r="F22" s="12">
        <f>D22/B22*100</f>
        <v>97.98219946354547</v>
      </c>
      <c r="G22" s="13">
        <f>E22/C22*100</f>
        <v>101.60431654676259</v>
      </c>
    </row>
    <row r="23" spans="1:7" ht="15.75">
      <c r="A23" s="11" t="s">
        <v>13</v>
      </c>
      <c r="B23" s="5">
        <v>33721</v>
      </c>
      <c r="C23" s="5"/>
      <c r="D23" s="6">
        <v>32257</v>
      </c>
      <c r="E23" s="9"/>
      <c r="F23" s="12">
        <f>D23/B23*100</f>
        <v>95.65849174105156</v>
      </c>
      <c r="G23" s="13"/>
    </row>
    <row r="24" spans="1:7" ht="14.25" customHeight="1">
      <c r="A24" s="97" t="s">
        <v>19</v>
      </c>
      <c r="B24" s="98"/>
      <c r="C24" s="98"/>
      <c r="D24" s="98"/>
      <c r="E24" s="98"/>
      <c r="F24" s="98"/>
      <c r="G24" s="99"/>
    </row>
    <row r="25" spans="1:7" ht="15.75">
      <c r="A25" s="11" t="s">
        <v>12</v>
      </c>
      <c r="B25" s="5">
        <v>9455</v>
      </c>
      <c r="C25" s="5">
        <v>2289</v>
      </c>
      <c r="D25" s="6">
        <v>9525</v>
      </c>
      <c r="E25" s="6">
        <v>2359</v>
      </c>
      <c r="F25" s="12">
        <f>D25/B25*100</f>
        <v>100.74034902168165</v>
      </c>
      <c r="G25" s="13">
        <f>E25/C25*100</f>
        <v>103.05810397553516</v>
      </c>
    </row>
    <row r="26" spans="1:7" ht="15.75">
      <c r="A26" s="11" t="s">
        <v>13</v>
      </c>
      <c r="B26" s="5">
        <v>9859</v>
      </c>
      <c r="C26" s="5"/>
      <c r="D26" s="6">
        <v>9781</v>
      </c>
      <c r="E26" s="9"/>
      <c r="F26" s="12">
        <f>D26/B26*100</f>
        <v>99.20884471041688</v>
      </c>
      <c r="G26" s="13"/>
    </row>
    <row r="27" spans="1:7" ht="15.75">
      <c r="A27" s="97" t="s">
        <v>20</v>
      </c>
      <c r="B27" s="98"/>
      <c r="C27" s="98"/>
      <c r="D27" s="98"/>
      <c r="E27" s="98"/>
      <c r="F27" s="98"/>
      <c r="G27" s="99"/>
    </row>
    <row r="28" spans="1:7" ht="15.75">
      <c r="A28" s="11" t="s">
        <v>12</v>
      </c>
      <c r="B28" s="5">
        <v>7817</v>
      </c>
      <c r="C28" s="5">
        <v>1048</v>
      </c>
      <c r="D28" s="6">
        <v>7833</v>
      </c>
      <c r="E28" s="6">
        <v>1064</v>
      </c>
      <c r="F28" s="12">
        <f>D28/B28*100</f>
        <v>100.2046821031086</v>
      </c>
      <c r="G28" s="13">
        <f>E28/C28*100</f>
        <v>101.52671755725191</v>
      </c>
    </row>
    <row r="29" spans="1:7" ht="15.75">
      <c r="A29" s="11" t="s">
        <v>13</v>
      </c>
      <c r="B29" s="5">
        <v>7949</v>
      </c>
      <c r="C29" s="5"/>
      <c r="D29" s="6">
        <v>7797</v>
      </c>
      <c r="E29" s="9"/>
      <c r="F29" s="12">
        <f>D29/B29*100</f>
        <v>98.08780978739465</v>
      </c>
      <c r="G29" s="13"/>
    </row>
    <row r="30" spans="1:7" ht="15.75">
      <c r="A30" s="97" t="s">
        <v>21</v>
      </c>
      <c r="B30" s="98"/>
      <c r="C30" s="98"/>
      <c r="D30" s="98"/>
      <c r="E30" s="98"/>
      <c r="F30" s="98"/>
      <c r="G30" s="99"/>
    </row>
    <row r="31" spans="1:7" ht="15.75">
      <c r="A31" s="11" t="s">
        <v>12</v>
      </c>
      <c r="B31" s="5">
        <v>10619</v>
      </c>
      <c r="C31" s="5">
        <v>2455</v>
      </c>
      <c r="D31" s="6">
        <v>10609</v>
      </c>
      <c r="E31" s="6">
        <v>2445</v>
      </c>
      <c r="F31" s="12">
        <f>D31/B31*100</f>
        <v>99.90582917412185</v>
      </c>
      <c r="G31" s="13">
        <f>E31/C31*100</f>
        <v>99.59266802443992</v>
      </c>
    </row>
    <row r="32" spans="1:7" ht="15.75">
      <c r="A32" s="11" t="s">
        <v>13</v>
      </c>
      <c r="B32" s="5">
        <v>10816</v>
      </c>
      <c r="C32" s="5"/>
      <c r="D32" s="6">
        <v>10719</v>
      </c>
      <c r="E32" s="9"/>
      <c r="F32" s="12">
        <f>D32/B32*100</f>
        <v>99.10318047337277</v>
      </c>
      <c r="G32" s="13"/>
    </row>
    <row r="33" spans="1:7" ht="21" customHeight="1">
      <c r="A33" s="100" t="s">
        <v>22</v>
      </c>
      <c r="B33" s="101"/>
      <c r="C33" s="101"/>
      <c r="D33" s="101"/>
      <c r="E33" s="101"/>
      <c r="F33" s="101"/>
      <c r="G33" s="102"/>
    </row>
    <row r="34" spans="1:7" ht="21.75" customHeight="1">
      <c r="A34" s="4" t="s">
        <v>12</v>
      </c>
      <c r="B34" s="5">
        <f aca="true" t="shared" si="0" ref="B34:E35">B13+B16+B19+B22+B25+B28+B31</f>
        <v>94656</v>
      </c>
      <c r="C34" s="5">
        <f t="shared" si="0"/>
        <v>29123</v>
      </c>
      <c r="D34" s="5">
        <f t="shared" si="0"/>
        <v>95364</v>
      </c>
      <c r="E34" s="5">
        <f>E13+E16+E19+E22+E25+E28+E31</f>
        <v>30716</v>
      </c>
      <c r="F34" s="7">
        <f>D34/B34*100</f>
        <v>100.74797160243408</v>
      </c>
      <c r="G34" s="8">
        <f>E34/C34*100</f>
        <v>105.46990351268757</v>
      </c>
    </row>
    <row r="35" spans="1:7" ht="19.5" customHeight="1">
      <c r="A35" s="4" t="s">
        <v>13</v>
      </c>
      <c r="B35" s="5">
        <f t="shared" si="0"/>
        <v>97766</v>
      </c>
      <c r="C35" s="5">
        <f t="shared" si="0"/>
        <v>0</v>
      </c>
      <c r="D35" s="5">
        <f t="shared" si="0"/>
        <v>95481</v>
      </c>
      <c r="E35" s="5">
        <f t="shared" si="0"/>
        <v>0</v>
      </c>
      <c r="F35" s="14">
        <f>D35/B35*100</f>
        <v>97.66278665384695</v>
      </c>
      <c r="G35" s="10"/>
    </row>
    <row r="36" spans="1:7" ht="26.25" customHeight="1">
      <c r="A36" s="100" t="s">
        <v>23</v>
      </c>
      <c r="B36" s="101"/>
      <c r="C36" s="101"/>
      <c r="D36" s="101"/>
      <c r="E36" s="101"/>
      <c r="F36" s="101"/>
      <c r="G36" s="102"/>
    </row>
    <row r="37" spans="1:7" ht="18.75" customHeight="1">
      <c r="A37" s="15" t="s">
        <v>12</v>
      </c>
      <c r="B37" s="16">
        <v>712044</v>
      </c>
      <c r="C37" s="16">
        <f>C34+C9</f>
        <v>116010</v>
      </c>
      <c r="D37" s="16">
        <v>718473</v>
      </c>
      <c r="E37" s="16">
        <f>E34+E9</f>
        <v>123262</v>
      </c>
      <c r="F37" s="17">
        <f>D37/B37*100</f>
        <v>100.90289364140419</v>
      </c>
      <c r="G37" s="18">
        <f>E37/C37*100</f>
        <v>106.25118524265149</v>
      </c>
    </row>
    <row r="38" spans="1:7" ht="18" customHeight="1">
      <c r="A38" s="15" t="s">
        <v>13</v>
      </c>
      <c r="B38" s="16">
        <v>726595</v>
      </c>
      <c r="C38" s="16"/>
      <c r="D38" s="16">
        <v>722734</v>
      </c>
      <c r="E38" s="16">
        <f>E10+E35</f>
        <v>0</v>
      </c>
      <c r="F38" s="17">
        <f>D38/B38*100</f>
        <v>99.46861731776299</v>
      </c>
      <c r="G38" s="18"/>
    </row>
    <row r="39" spans="1:7" ht="33" customHeight="1" thickBot="1">
      <c r="A39" s="19" t="s">
        <v>24</v>
      </c>
      <c r="B39" s="20">
        <f>B37-B38</f>
        <v>-14551</v>
      </c>
      <c r="C39" s="20"/>
      <c r="D39" s="20">
        <f>D37-D38</f>
        <v>-4261</v>
      </c>
      <c r="E39" s="20"/>
      <c r="F39" s="103"/>
      <c r="G39" s="104"/>
    </row>
    <row r="40" spans="1:7" ht="44.25" customHeight="1">
      <c r="A40" s="91" t="s">
        <v>25</v>
      </c>
      <c r="B40" s="92"/>
      <c r="C40" s="92"/>
      <c r="D40" s="92"/>
      <c r="E40" s="92"/>
      <c r="F40" s="92"/>
      <c r="G40" s="93"/>
    </row>
    <row r="41" spans="1:7" ht="19.5" customHeight="1">
      <c r="A41" s="94" t="s">
        <v>26</v>
      </c>
      <c r="B41" s="95"/>
      <c r="C41" s="95"/>
      <c r="D41" s="95" t="s">
        <v>4</v>
      </c>
      <c r="E41" s="95"/>
      <c r="F41" s="95"/>
      <c r="G41" s="96"/>
    </row>
    <row r="42" spans="1:7" ht="51" customHeight="1">
      <c r="A42" s="94"/>
      <c r="B42" s="95"/>
      <c r="C42" s="95"/>
      <c r="D42" s="22" t="s">
        <v>27</v>
      </c>
      <c r="E42" s="22" t="s">
        <v>72</v>
      </c>
      <c r="F42" s="22" t="s">
        <v>29</v>
      </c>
      <c r="G42" s="23" t="s">
        <v>30</v>
      </c>
    </row>
    <row r="43" spans="1:7" ht="31.5" customHeight="1">
      <c r="A43" s="87" t="s">
        <v>31</v>
      </c>
      <c r="B43" s="88"/>
      <c r="C43" s="88"/>
      <c r="D43" s="24">
        <f>C37</f>
        <v>116010</v>
      </c>
      <c r="E43" s="24">
        <f>D43/D$57*100</f>
        <v>16.29253248394762</v>
      </c>
      <c r="F43" s="24">
        <f>E37</f>
        <v>123262</v>
      </c>
      <c r="G43" s="25">
        <f>F43/D43*100</f>
        <v>106.25118524265149</v>
      </c>
    </row>
    <row r="44" spans="1:7" ht="30" customHeight="1">
      <c r="A44" s="82" t="s">
        <v>32</v>
      </c>
      <c r="B44" s="83"/>
      <c r="C44" s="83"/>
      <c r="D44" s="26">
        <v>93148</v>
      </c>
      <c r="E44" s="27">
        <f aca="true" t="shared" si="1" ref="E44:E55">D44/D$57*100</f>
        <v>13.08177584531293</v>
      </c>
      <c r="F44" s="28">
        <v>98730</v>
      </c>
      <c r="G44" s="29">
        <f aca="true" t="shared" si="2" ref="G44:G57">F44/D44*100</f>
        <v>105.99261390475372</v>
      </c>
    </row>
    <row r="45" spans="1:7" ht="21" customHeight="1">
      <c r="A45" s="84" t="s">
        <v>33</v>
      </c>
      <c r="B45" s="85"/>
      <c r="C45" s="86"/>
      <c r="D45" s="26">
        <v>7428</v>
      </c>
      <c r="E45" s="27">
        <f t="shared" si="1"/>
        <v>1.043193959923825</v>
      </c>
      <c r="F45" s="26">
        <v>7431</v>
      </c>
      <c r="G45" s="29">
        <f t="shared" si="2"/>
        <v>100.04038772213246</v>
      </c>
    </row>
    <row r="46" spans="1:7" ht="20.25" customHeight="1">
      <c r="A46" s="82" t="s">
        <v>34</v>
      </c>
      <c r="B46" s="83"/>
      <c r="C46" s="83"/>
      <c r="D46" s="26">
        <v>10</v>
      </c>
      <c r="E46" s="27">
        <f t="shared" si="1"/>
        <v>0.0014044075927892095</v>
      </c>
      <c r="F46" s="28">
        <v>757</v>
      </c>
      <c r="G46" s="29"/>
    </row>
    <row r="47" spans="1:7" ht="29.25" customHeight="1">
      <c r="A47" s="84" t="s">
        <v>35</v>
      </c>
      <c r="B47" s="85"/>
      <c r="C47" s="86"/>
      <c r="D47" s="26">
        <v>1550</v>
      </c>
      <c r="E47" s="27">
        <f t="shared" si="1"/>
        <v>0.21768317688232752</v>
      </c>
      <c r="F47" s="28">
        <v>1641</v>
      </c>
      <c r="G47" s="29">
        <f t="shared" si="2"/>
        <v>105.87096774193547</v>
      </c>
    </row>
    <row r="48" spans="1:7" ht="21.75" customHeight="1">
      <c r="A48" s="82" t="s">
        <v>36</v>
      </c>
      <c r="B48" s="83"/>
      <c r="C48" s="83"/>
      <c r="D48" s="26">
        <v>2480</v>
      </c>
      <c r="E48" s="27">
        <f t="shared" si="1"/>
        <v>0.348293083011724</v>
      </c>
      <c r="F48" s="28">
        <v>2671</v>
      </c>
      <c r="G48" s="29">
        <f t="shared" si="2"/>
        <v>107.7016129032258</v>
      </c>
    </row>
    <row r="49" spans="1:7" ht="33" customHeight="1">
      <c r="A49" s="84" t="s">
        <v>37</v>
      </c>
      <c r="B49" s="85"/>
      <c r="C49" s="86"/>
      <c r="D49" s="26">
        <v>10</v>
      </c>
      <c r="E49" s="27">
        <f t="shared" si="1"/>
        <v>0.0014044075927892095</v>
      </c>
      <c r="F49" s="28">
        <v>11</v>
      </c>
      <c r="G49" s="29">
        <f t="shared" si="2"/>
        <v>110.00000000000001</v>
      </c>
    </row>
    <row r="50" spans="1:7" ht="20.25" customHeight="1">
      <c r="A50" s="82" t="s">
        <v>38</v>
      </c>
      <c r="B50" s="83"/>
      <c r="C50" s="83"/>
      <c r="D50" s="26">
        <v>1217</v>
      </c>
      <c r="E50" s="27">
        <f t="shared" si="1"/>
        <v>0.17091640404244682</v>
      </c>
      <c r="F50" s="28">
        <v>1231</v>
      </c>
      <c r="G50" s="29">
        <f t="shared" si="2"/>
        <v>101.15036976170913</v>
      </c>
    </row>
    <row r="51" spans="1:7" ht="29.25" customHeight="1">
      <c r="A51" s="82" t="s">
        <v>39</v>
      </c>
      <c r="B51" s="83"/>
      <c r="C51" s="83"/>
      <c r="D51" s="26">
        <v>0</v>
      </c>
      <c r="E51" s="27">
        <f t="shared" si="1"/>
        <v>0</v>
      </c>
      <c r="F51" s="28">
        <v>0</v>
      </c>
      <c r="G51" s="29" t="e">
        <f t="shared" si="2"/>
        <v>#DIV/0!</v>
      </c>
    </row>
    <row r="52" spans="1:7" ht="18" customHeight="1">
      <c r="A52" s="82" t="s">
        <v>40</v>
      </c>
      <c r="B52" s="83"/>
      <c r="C52" s="83"/>
      <c r="D52" s="26">
        <v>2834</v>
      </c>
      <c r="E52" s="27">
        <f t="shared" si="1"/>
        <v>0.39800911179646203</v>
      </c>
      <c r="F52" s="28">
        <v>2848</v>
      </c>
      <c r="G52" s="29">
        <f t="shared" si="2"/>
        <v>100.4940014114326</v>
      </c>
    </row>
    <row r="53" spans="1:7" ht="18" customHeight="1">
      <c r="A53" s="82" t="s">
        <v>41</v>
      </c>
      <c r="B53" s="83"/>
      <c r="C53" s="83"/>
      <c r="D53" s="26">
        <v>1149</v>
      </c>
      <c r="E53" s="27">
        <f t="shared" si="1"/>
        <v>0.1613664324114802</v>
      </c>
      <c r="F53" s="28">
        <v>1194</v>
      </c>
      <c r="G53" s="29">
        <f t="shared" si="2"/>
        <v>103.91644908616189</v>
      </c>
    </row>
    <row r="54" spans="1:7" ht="44.25" customHeight="1">
      <c r="A54" s="84" t="s">
        <v>42</v>
      </c>
      <c r="B54" s="85"/>
      <c r="C54" s="86"/>
      <c r="D54" s="26">
        <v>0</v>
      </c>
      <c r="E54" s="27">
        <f t="shared" si="1"/>
        <v>0</v>
      </c>
      <c r="F54" s="28">
        <v>0</v>
      </c>
      <c r="G54" s="29" t="e">
        <f t="shared" si="2"/>
        <v>#DIV/0!</v>
      </c>
    </row>
    <row r="55" spans="1:7" ht="17.25" customHeight="1">
      <c r="A55" s="82" t="s">
        <v>43</v>
      </c>
      <c r="B55" s="83"/>
      <c r="C55" s="83"/>
      <c r="D55" s="26">
        <v>6184</v>
      </c>
      <c r="E55" s="27">
        <f t="shared" si="1"/>
        <v>0.8684856553808472</v>
      </c>
      <c r="F55" s="26">
        <v>6748</v>
      </c>
      <c r="G55" s="29">
        <f t="shared" si="2"/>
        <v>109.1203104786546</v>
      </c>
    </row>
    <row r="56" spans="1:7" ht="15.75" customHeight="1">
      <c r="A56" s="87" t="s">
        <v>44</v>
      </c>
      <c r="B56" s="88"/>
      <c r="C56" s="88"/>
      <c r="D56" s="24">
        <f>B37-C37</f>
        <v>596034</v>
      </c>
      <c r="E56" s="24">
        <f>D56/D$57*100</f>
        <v>83.70746751605238</v>
      </c>
      <c r="F56" s="30">
        <f>D37-E37</f>
        <v>595211</v>
      </c>
      <c r="G56" s="25">
        <f t="shared" si="2"/>
        <v>99.86192062868898</v>
      </c>
    </row>
    <row r="57" spans="1:7" ht="18.75" customHeight="1" thickBot="1">
      <c r="A57" s="89" t="s">
        <v>45</v>
      </c>
      <c r="B57" s="90"/>
      <c r="C57" s="90"/>
      <c r="D57" s="31">
        <f>D43+D56</f>
        <v>712044</v>
      </c>
      <c r="E57" s="31">
        <f>D57/D$57*100</f>
        <v>100</v>
      </c>
      <c r="F57" s="31">
        <f>F43+F56</f>
        <v>718473</v>
      </c>
      <c r="G57" s="32">
        <f t="shared" si="2"/>
        <v>100.90289364140419</v>
      </c>
    </row>
    <row r="58" spans="1:7" ht="36.75" customHeight="1">
      <c r="A58" s="76" t="s">
        <v>46</v>
      </c>
      <c r="B58" s="77"/>
      <c r="C58" s="77"/>
      <c r="D58" s="77"/>
      <c r="E58" s="77"/>
      <c r="F58" s="77"/>
      <c r="G58" s="78"/>
    </row>
    <row r="59" spans="1:7" ht="18" customHeight="1">
      <c r="A59" s="79" t="s">
        <v>47</v>
      </c>
      <c r="B59" s="80"/>
      <c r="C59" s="80"/>
      <c r="D59" s="80" t="s">
        <v>4</v>
      </c>
      <c r="E59" s="80"/>
      <c r="F59" s="80"/>
      <c r="G59" s="81"/>
    </row>
    <row r="60" spans="1:7" ht="50.25" customHeight="1">
      <c r="A60" s="79"/>
      <c r="B60" s="80"/>
      <c r="C60" s="80"/>
      <c r="D60" s="22" t="s">
        <v>27</v>
      </c>
      <c r="E60" s="22" t="s">
        <v>28</v>
      </c>
      <c r="F60" s="33" t="s">
        <v>29</v>
      </c>
      <c r="G60" s="23" t="s">
        <v>30</v>
      </c>
    </row>
    <row r="61" spans="1:7" ht="23.25" customHeight="1">
      <c r="A61" s="74" t="s">
        <v>48</v>
      </c>
      <c r="B61" s="75"/>
      <c r="C61" s="75"/>
      <c r="D61" s="34">
        <v>86024</v>
      </c>
      <c r="E61" s="35">
        <f aca="true" t="shared" si="3" ref="E61:E74">D61/D$74*100</f>
        <v>11.839332778232716</v>
      </c>
      <c r="F61" s="34">
        <v>85184</v>
      </c>
      <c r="G61" s="36">
        <f>F61/D61*100</f>
        <v>99.02352831767878</v>
      </c>
    </row>
    <row r="62" spans="1:7" ht="19.5" customHeight="1">
      <c r="A62" s="74" t="s">
        <v>49</v>
      </c>
      <c r="B62" s="75"/>
      <c r="C62" s="75"/>
      <c r="D62" s="37">
        <v>1760</v>
      </c>
      <c r="E62" s="35">
        <f t="shared" si="3"/>
        <v>0.2422257240966426</v>
      </c>
      <c r="F62" s="34">
        <v>1760</v>
      </c>
      <c r="G62" s="36">
        <f aca="true" t="shared" si="4" ref="G62:G74">F62/D62*100</f>
        <v>100</v>
      </c>
    </row>
    <row r="63" spans="1:7" ht="30.75" customHeight="1">
      <c r="A63" s="74" t="s">
        <v>50</v>
      </c>
      <c r="B63" s="75"/>
      <c r="C63" s="75"/>
      <c r="D63" s="38">
        <v>611</v>
      </c>
      <c r="E63" s="35">
        <f t="shared" si="3"/>
        <v>0.0840908621721867</v>
      </c>
      <c r="F63" s="38">
        <v>611</v>
      </c>
      <c r="G63" s="36">
        <f t="shared" si="4"/>
        <v>100</v>
      </c>
    </row>
    <row r="64" spans="1:7" ht="17.25" customHeight="1">
      <c r="A64" s="74" t="s">
        <v>51</v>
      </c>
      <c r="B64" s="75"/>
      <c r="C64" s="75"/>
      <c r="D64" s="34">
        <v>148636</v>
      </c>
      <c r="E64" s="35">
        <f t="shared" si="3"/>
        <v>20.456512912970776</v>
      </c>
      <c r="F64" s="34">
        <v>147553</v>
      </c>
      <c r="G64" s="36">
        <f t="shared" si="4"/>
        <v>99.27137436421862</v>
      </c>
    </row>
    <row r="65" spans="1:7" ht="15.75" customHeight="1">
      <c r="A65" s="74" t="s">
        <v>52</v>
      </c>
      <c r="B65" s="75"/>
      <c r="C65" s="75"/>
      <c r="D65" s="34">
        <v>21438</v>
      </c>
      <c r="E65" s="35">
        <f t="shared" si="3"/>
        <v>2.9504744733998995</v>
      </c>
      <c r="F65" s="34">
        <v>21288</v>
      </c>
      <c r="G65" s="36">
        <f t="shared" si="4"/>
        <v>99.3003078645396</v>
      </c>
    </row>
    <row r="66" spans="1:7" ht="19.5" customHeight="1">
      <c r="A66" s="66" t="s">
        <v>53</v>
      </c>
      <c r="B66" s="67"/>
      <c r="C66" s="68"/>
      <c r="D66" s="37">
        <v>0</v>
      </c>
      <c r="E66" s="35">
        <f t="shared" si="3"/>
        <v>0</v>
      </c>
      <c r="F66" s="34">
        <v>0</v>
      </c>
      <c r="G66" s="36" t="e">
        <f t="shared" si="4"/>
        <v>#DIV/0!</v>
      </c>
    </row>
    <row r="67" spans="1:7" ht="17.25" customHeight="1">
      <c r="A67" s="74" t="s">
        <v>54</v>
      </c>
      <c r="B67" s="75"/>
      <c r="C67" s="75"/>
      <c r="D67" s="37">
        <v>379099</v>
      </c>
      <c r="E67" s="35">
        <f t="shared" si="3"/>
        <v>52.17473282915517</v>
      </c>
      <c r="F67" s="37">
        <v>378768</v>
      </c>
      <c r="G67" s="36">
        <f t="shared" si="4"/>
        <v>99.91268771481856</v>
      </c>
    </row>
    <row r="68" spans="1:7" ht="15.75">
      <c r="A68" s="74" t="s">
        <v>55</v>
      </c>
      <c r="B68" s="75"/>
      <c r="C68" s="75"/>
      <c r="D68" s="37">
        <v>56702</v>
      </c>
      <c r="E68" s="35">
        <f t="shared" si="3"/>
        <v>7.80379716348172</v>
      </c>
      <c r="F68" s="34">
        <v>56621</v>
      </c>
      <c r="G68" s="36">
        <f t="shared" si="4"/>
        <v>99.85714789601778</v>
      </c>
    </row>
    <row r="69" spans="1:7" ht="15.75">
      <c r="A69" s="74" t="s">
        <v>56</v>
      </c>
      <c r="B69" s="75"/>
      <c r="C69" s="75"/>
      <c r="D69" s="37">
        <v>23</v>
      </c>
      <c r="E69" s="35">
        <f t="shared" si="3"/>
        <v>0.00316544980353567</v>
      </c>
      <c r="F69" s="34">
        <v>23</v>
      </c>
      <c r="G69" s="36">
        <f t="shared" si="4"/>
        <v>100</v>
      </c>
    </row>
    <row r="70" spans="1:7" ht="15.75">
      <c r="A70" s="66" t="s">
        <v>57</v>
      </c>
      <c r="B70" s="67"/>
      <c r="C70" s="68"/>
      <c r="D70" s="39">
        <v>28766</v>
      </c>
      <c r="E70" s="35">
        <f t="shared" si="3"/>
        <v>3.9590143064568295</v>
      </c>
      <c r="F70" s="40">
        <v>27449</v>
      </c>
      <c r="G70" s="36">
        <f t="shared" si="4"/>
        <v>95.42167837029827</v>
      </c>
    </row>
    <row r="71" spans="1:7" ht="20.25" customHeight="1">
      <c r="A71" s="66" t="s">
        <v>58</v>
      </c>
      <c r="B71" s="67"/>
      <c r="C71" s="68"/>
      <c r="D71" s="39">
        <v>3536</v>
      </c>
      <c r="E71" s="35">
        <f t="shared" si="3"/>
        <v>0.48665350023052734</v>
      </c>
      <c r="F71" s="40">
        <v>3477</v>
      </c>
      <c r="G71" s="36">
        <f t="shared" si="4"/>
        <v>98.3314479638009</v>
      </c>
    </row>
    <row r="72" spans="1:7" ht="32.25" customHeight="1">
      <c r="A72" s="66" t="s">
        <v>59</v>
      </c>
      <c r="B72" s="67"/>
      <c r="C72" s="68"/>
      <c r="D72" s="40">
        <v>0</v>
      </c>
      <c r="E72" s="35">
        <f t="shared" si="3"/>
        <v>0</v>
      </c>
      <c r="F72" s="40">
        <v>0</v>
      </c>
      <c r="G72" s="36" t="e">
        <f t="shared" si="4"/>
        <v>#DIV/0!</v>
      </c>
    </row>
    <row r="73" spans="1:7" ht="48" customHeight="1">
      <c r="A73" s="66" t="s">
        <v>60</v>
      </c>
      <c r="B73" s="67"/>
      <c r="C73" s="68"/>
      <c r="D73" s="41"/>
      <c r="E73" s="35">
        <f t="shared" si="3"/>
        <v>0</v>
      </c>
      <c r="F73" s="40"/>
      <c r="G73" s="42" t="e">
        <f t="shared" si="4"/>
        <v>#DIV/0!</v>
      </c>
    </row>
    <row r="74" spans="1:7" ht="17.25" customHeight="1" thickBot="1">
      <c r="A74" s="69" t="s">
        <v>61</v>
      </c>
      <c r="B74" s="70"/>
      <c r="C74" s="70"/>
      <c r="D74" s="43">
        <f>D61+D62+D63+D64+D65+D66+D67+D68+D69+D70+D71+D72+D73</f>
        <v>726595</v>
      </c>
      <c r="E74" s="44">
        <f t="shared" si="3"/>
        <v>100</v>
      </c>
      <c r="F74" s="43">
        <f>SUM(F61:F73)</f>
        <v>722734</v>
      </c>
      <c r="G74" s="45">
        <f t="shared" si="4"/>
        <v>99.46861731776299</v>
      </c>
    </row>
    <row r="75" spans="1:7" ht="24" customHeight="1">
      <c r="A75" s="71" t="s">
        <v>62</v>
      </c>
      <c r="B75" s="72"/>
      <c r="C75" s="72"/>
      <c r="D75" s="72"/>
      <c r="E75" s="72"/>
      <c r="F75" s="72"/>
      <c r="G75" s="73"/>
    </row>
    <row r="76" spans="1:13" ht="23.25" customHeight="1">
      <c r="A76" s="57" t="s">
        <v>3</v>
      </c>
      <c r="B76" s="58"/>
      <c r="C76" s="58"/>
      <c r="D76" s="59"/>
      <c r="E76" s="46" t="s">
        <v>63</v>
      </c>
      <c r="F76" s="46" t="s">
        <v>64</v>
      </c>
      <c r="G76" s="47" t="s">
        <v>9</v>
      </c>
      <c r="K76" s="48"/>
      <c r="L76" s="48"/>
      <c r="M76" s="48"/>
    </row>
    <row r="77" spans="1:13" ht="18.75" customHeight="1">
      <c r="A77" s="60" t="s">
        <v>65</v>
      </c>
      <c r="B77" s="61"/>
      <c r="C77" s="61"/>
      <c r="D77" s="62"/>
      <c r="E77" s="21">
        <v>0</v>
      </c>
      <c r="F77" s="21">
        <v>0</v>
      </c>
      <c r="G77" s="49">
        <f>E77+F77</f>
        <v>0</v>
      </c>
      <c r="K77" s="50"/>
      <c r="L77" s="50"/>
      <c r="M77" s="50"/>
    </row>
    <row r="78" spans="1:13" ht="15.75">
      <c r="A78" s="60" t="s">
        <v>66</v>
      </c>
      <c r="B78" s="61"/>
      <c r="C78" s="61"/>
      <c r="D78" s="62"/>
      <c r="E78" s="21">
        <v>0</v>
      </c>
      <c r="F78" s="21">
        <v>0</v>
      </c>
      <c r="G78" s="49">
        <f>E78+F78</f>
        <v>0</v>
      </c>
      <c r="K78" s="50"/>
      <c r="L78" s="50"/>
      <c r="M78" s="50"/>
    </row>
    <row r="79" spans="1:13" ht="15.75">
      <c r="A79" s="60" t="s">
        <v>67</v>
      </c>
      <c r="B79" s="61"/>
      <c r="C79" s="61"/>
      <c r="D79" s="62"/>
      <c r="E79" s="21">
        <v>0</v>
      </c>
      <c r="F79" s="21">
        <v>0</v>
      </c>
      <c r="G79" s="49">
        <f>E79+F79</f>
        <v>0</v>
      </c>
      <c r="K79" s="50"/>
      <c r="L79" s="50"/>
      <c r="M79" s="50"/>
    </row>
    <row r="80" spans="1:13" ht="16.5" thickBot="1">
      <c r="A80" s="63" t="s">
        <v>65</v>
      </c>
      <c r="B80" s="64"/>
      <c r="C80" s="64"/>
      <c r="D80" s="65"/>
      <c r="E80" s="51">
        <v>0</v>
      </c>
      <c r="F80" s="51">
        <f>F77+F78-F79</f>
        <v>0</v>
      </c>
      <c r="G80" s="52">
        <f>E80+F80</f>
        <v>0</v>
      </c>
      <c r="K80" s="50"/>
      <c r="L80" s="50"/>
      <c r="M80" s="50"/>
    </row>
    <row r="81" spans="1:3" ht="14.25" customHeight="1">
      <c r="A81" s="55"/>
      <c r="B81" s="55"/>
      <c r="C81" s="55"/>
    </row>
    <row r="82" spans="1:3" ht="15.75" hidden="1">
      <c r="A82" s="55"/>
      <c r="B82" s="55"/>
      <c r="C82" s="55"/>
    </row>
    <row r="83" spans="1:3" ht="19.5" customHeight="1">
      <c r="A83" s="53"/>
      <c r="B83" s="53"/>
      <c r="C83" s="53"/>
    </row>
    <row r="84" spans="1:6" ht="45" customHeight="1">
      <c r="A84" s="56" t="s">
        <v>68</v>
      </c>
      <c r="B84" s="56"/>
      <c r="C84" s="56"/>
      <c r="F84" s="54" t="s">
        <v>69</v>
      </c>
    </row>
    <row r="85" spans="1:3" ht="15.75">
      <c r="A85" s="53"/>
      <c r="B85" s="53"/>
      <c r="C85" s="53"/>
    </row>
    <row r="86" spans="1:3" ht="15.75">
      <c r="A86" s="53"/>
      <c r="B86" s="53"/>
      <c r="C86" s="53"/>
    </row>
    <row r="87" spans="1:3" ht="15.75">
      <c r="A87" s="54" t="s">
        <v>70</v>
      </c>
      <c r="B87" s="53"/>
      <c r="C87" s="53"/>
    </row>
    <row r="88" spans="1:3" ht="14.25" customHeight="1">
      <c r="A88" s="54" t="s">
        <v>71</v>
      </c>
      <c r="B88" s="53"/>
      <c r="C88" s="53"/>
    </row>
    <row r="89" spans="1:3" ht="15.75">
      <c r="A89" s="53"/>
      <c r="B89" s="53"/>
      <c r="C89" s="53"/>
    </row>
    <row r="90" spans="1:3" ht="15.75">
      <c r="A90" s="53"/>
      <c r="B90" s="53"/>
      <c r="C90" s="53"/>
    </row>
    <row r="91" spans="1:3" ht="15.75">
      <c r="A91" s="53"/>
      <c r="B91" s="53"/>
      <c r="C91" s="53"/>
    </row>
    <row r="92" spans="1:3" ht="15.75">
      <c r="A92" s="53"/>
      <c r="B92" s="53"/>
      <c r="C92" s="53"/>
    </row>
    <row r="93" spans="1:3" ht="15.75">
      <c r="A93" s="53"/>
      <c r="B93" s="53"/>
      <c r="C93" s="53"/>
    </row>
    <row r="94" spans="1:3" ht="15.75">
      <c r="A94" s="53"/>
      <c r="B94" s="53"/>
      <c r="C94" s="53"/>
    </row>
    <row r="95" spans="1:3" ht="15.75">
      <c r="A95" s="53"/>
      <c r="B95" s="53"/>
      <c r="C95" s="53"/>
    </row>
    <row r="96" spans="1:3" ht="15.75">
      <c r="A96" s="53"/>
      <c r="B96" s="53"/>
      <c r="C96" s="53"/>
    </row>
    <row r="97" spans="1:3" ht="15.75">
      <c r="A97" s="53"/>
      <c r="B97" s="53"/>
      <c r="C97" s="53"/>
    </row>
    <row r="98" spans="1:3" ht="15.75">
      <c r="A98" s="53"/>
      <c r="B98" s="53"/>
      <c r="C98" s="53"/>
    </row>
    <row r="99" spans="1:3" ht="15.75">
      <c r="A99" s="53"/>
      <c r="B99" s="53"/>
      <c r="C99" s="53"/>
    </row>
    <row r="100" spans="1:3" ht="15.75">
      <c r="A100" s="53"/>
      <c r="B100" s="53"/>
      <c r="C100" s="53"/>
    </row>
    <row r="101" spans="1:3" ht="15.75">
      <c r="A101" s="53"/>
      <c r="B101" s="53"/>
      <c r="C101" s="53"/>
    </row>
    <row r="102" spans="1:3" ht="15.75">
      <c r="A102" s="53"/>
      <c r="B102" s="53"/>
      <c r="C102" s="53"/>
    </row>
    <row r="103" spans="1:3" ht="15.75">
      <c r="A103" s="53"/>
      <c r="B103" s="53"/>
      <c r="C103" s="53"/>
    </row>
    <row r="104" spans="1:3" ht="15.75">
      <c r="A104" s="53"/>
      <c r="B104" s="53"/>
      <c r="C104" s="53"/>
    </row>
    <row r="105" spans="1:3" ht="15.75">
      <c r="A105" s="53"/>
      <c r="B105" s="53"/>
      <c r="C105" s="53"/>
    </row>
    <row r="106" spans="1:3" ht="15.75">
      <c r="A106" s="53"/>
      <c r="B106" s="53"/>
      <c r="C106" s="53"/>
    </row>
    <row r="107" spans="1:3" ht="15.75">
      <c r="A107" s="53"/>
      <c r="B107" s="53"/>
      <c r="C107" s="53"/>
    </row>
    <row r="108" spans="1:3" ht="15.75">
      <c r="A108" s="53"/>
      <c r="B108" s="53"/>
      <c r="C108" s="53"/>
    </row>
    <row r="109" spans="1:3" ht="15.75">
      <c r="A109" s="53"/>
      <c r="B109" s="53"/>
      <c r="C109" s="53"/>
    </row>
    <row r="110" spans="1:3" ht="15.75">
      <c r="A110" s="53"/>
      <c r="B110" s="53"/>
      <c r="C110" s="53"/>
    </row>
    <row r="111" spans="1:3" ht="15.75">
      <c r="A111" s="53"/>
      <c r="B111" s="53"/>
      <c r="C111" s="53"/>
    </row>
    <row r="112" spans="1:3" ht="15.75">
      <c r="A112" s="53"/>
      <c r="B112" s="53"/>
      <c r="C112" s="53"/>
    </row>
    <row r="113" spans="1:3" ht="15.75">
      <c r="A113" s="53"/>
      <c r="B113" s="53"/>
      <c r="C113" s="53"/>
    </row>
    <row r="114" spans="1:3" ht="15.75">
      <c r="A114" s="53"/>
      <c r="B114" s="53"/>
      <c r="C114" s="53"/>
    </row>
    <row r="115" spans="1:3" ht="15.75">
      <c r="A115" s="53"/>
      <c r="B115" s="53"/>
      <c r="C115" s="53"/>
    </row>
    <row r="116" spans="1:3" ht="15.75">
      <c r="A116" s="53"/>
      <c r="B116" s="53"/>
      <c r="C116" s="53"/>
    </row>
    <row r="117" spans="1:3" ht="15.75">
      <c r="A117" s="53"/>
      <c r="B117" s="53"/>
      <c r="C117" s="53"/>
    </row>
    <row r="118" spans="1:3" ht="15.75">
      <c r="A118" s="53"/>
      <c r="B118" s="53"/>
      <c r="C118" s="53"/>
    </row>
    <row r="119" spans="1:3" ht="15.75">
      <c r="A119" s="53"/>
      <c r="B119" s="53"/>
      <c r="C119" s="53"/>
    </row>
    <row r="120" spans="1:3" ht="15.75">
      <c r="A120" s="53"/>
      <c r="B120" s="53"/>
      <c r="C120" s="53"/>
    </row>
    <row r="121" spans="1:3" ht="15.75">
      <c r="A121" s="53"/>
      <c r="B121" s="53"/>
      <c r="C121" s="53"/>
    </row>
    <row r="122" spans="1:3" ht="15.75">
      <c r="A122" s="53"/>
      <c r="B122" s="53"/>
      <c r="C122" s="53"/>
    </row>
    <row r="123" spans="1:3" ht="15.75">
      <c r="A123" s="53"/>
      <c r="B123" s="53"/>
      <c r="C123" s="53"/>
    </row>
    <row r="124" spans="1:3" ht="15.75">
      <c r="A124" s="53"/>
      <c r="B124" s="53"/>
      <c r="C124" s="53"/>
    </row>
    <row r="125" spans="1:3" ht="15.75">
      <c r="A125" s="53"/>
      <c r="B125" s="53"/>
      <c r="C125" s="53"/>
    </row>
    <row r="126" spans="1:3" ht="15.75">
      <c r="A126" s="53"/>
      <c r="B126" s="53"/>
      <c r="C126" s="53"/>
    </row>
    <row r="127" spans="1:3" ht="15.75">
      <c r="A127" s="53"/>
      <c r="B127" s="53"/>
      <c r="C127" s="53"/>
    </row>
    <row r="128" spans="1:3" ht="15.75">
      <c r="A128" s="53"/>
      <c r="B128" s="53"/>
      <c r="C128" s="53"/>
    </row>
    <row r="129" spans="1:3" ht="15.75">
      <c r="A129" s="53"/>
      <c r="B129" s="53"/>
      <c r="C129" s="53"/>
    </row>
    <row r="130" spans="1:3" ht="15.75">
      <c r="A130" s="53"/>
      <c r="B130" s="53"/>
      <c r="C130" s="53"/>
    </row>
    <row r="131" spans="1:3" ht="15.75">
      <c r="A131" s="53"/>
      <c r="B131" s="53"/>
      <c r="C131" s="53"/>
    </row>
    <row r="132" spans="1:3" ht="15.75">
      <c r="A132" s="53"/>
      <c r="B132" s="53"/>
      <c r="C132" s="53"/>
    </row>
    <row r="133" spans="1:3" ht="15.75">
      <c r="A133" s="53"/>
      <c r="B133" s="53"/>
      <c r="C133" s="53"/>
    </row>
    <row r="134" spans="1:3" ht="15.75">
      <c r="A134" s="53"/>
      <c r="B134" s="53"/>
      <c r="C134" s="53"/>
    </row>
    <row r="135" spans="1:3" ht="15.75">
      <c r="A135" s="53"/>
      <c r="B135" s="53"/>
      <c r="C135" s="53"/>
    </row>
    <row r="136" spans="1:3" ht="15.75">
      <c r="A136" s="53"/>
      <c r="B136" s="53"/>
      <c r="C136" s="53"/>
    </row>
    <row r="137" spans="1:3" ht="15.75">
      <c r="A137" s="53"/>
      <c r="B137" s="53"/>
      <c r="C137" s="53"/>
    </row>
    <row r="138" spans="1:3" ht="15.75">
      <c r="A138" s="53"/>
      <c r="B138" s="53"/>
      <c r="C138" s="53"/>
    </row>
    <row r="139" spans="1:3" ht="15.75">
      <c r="A139" s="53"/>
      <c r="B139" s="53"/>
      <c r="C139" s="53"/>
    </row>
    <row r="140" spans="1:3" ht="15.75">
      <c r="A140" s="53"/>
      <c r="B140" s="53"/>
      <c r="C140" s="53"/>
    </row>
    <row r="141" spans="1:3" ht="15.75">
      <c r="A141" s="53"/>
      <c r="B141" s="53"/>
      <c r="C141" s="53"/>
    </row>
  </sheetData>
  <sheetProtection/>
  <mergeCells count="66">
    <mergeCell ref="A1:G1"/>
    <mergeCell ref="A2:G2"/>
    <mergeCell ref="A3:G3"/>
    <mergeCell ref="A4:A7"/>
    <mergeCell ref="B4:G4"/>
    <mergeCell ref="B5:C5"/>
    <mergeCell ref="D5:G5"/>
    <mergeCell ref="B6:C6"/>
    <mergeCell ref="D6:E6"/>
    <mergeCell ref="F6:G6"/>
    <mergeCell ref="F39:G39"/>
    <mergeCell ref="A8:G8"/>
    <mergeCell ref="A11:G11"/>
    <mergeCell ref="A12:G12"/>
    <mergeCell ref="A15:G15"/>
    <mergeCell ref="A18:G18"/>
    <mergeCell ref="A21:G21"/>
    <mergeCell ref="A24:G24"/>
    <mergeCell ref="A27:G27"/>
    <mergeCell ref="A30:G30"/>
    <mergeCell ref="A33:G33"/>
    <mergeCell ref="A36:G36"/>
    <mergeCell ref="A51:C51"/>
    <mergeCell ref="A40:G40"/>
    <mergeCell ref="A41:C42"/>
    <mergeCell ref="D41:G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G58"/>
    <mergeCell ref="A59:C60"/>
    <mergeCell ref="D59:G59"/>
    <mergeCell ref="A61:C61"/>
    <mergeCell ref="A62:C62"/>
    <mergeCell ref="A75:G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D76"/>
    <mergeCell ref="A77:D77"/>
    <mergeCell ref="A78:D78"/>
    <mergeCell ref="A79:D79"/>
    <mergeCell ref="A80:D80"/>
    <mergeCell ref="A81:C81"/>
  </mergeCells>
  <printOptions/>
  <pageMargins left="0.5511811023622047" right="0.55118110236220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2021-01-21T02:47:47Z</cp:lastPrinted>
  <dcterms:created xsi:type="dcterms:W3CDTF">2021-01-21T02:42:52Z</dcterms:created>
  <dcterms:modified xsi:type="dcterms:W3CDTF">2021-02-03T08:02:54Z</dcterms:modified>
  <cp:category/>
  <cp:version/>
  <cp:contentType/>
  <cp:contentStatus/>
</cp:coreProperties>
</file>