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9320" windowHeight="7995" activeTab="0"/>
  </bookViews>
  <sheets>
    <sheet name="Лист1" sheetId="1" r:id="rId1"/>
    <sheet name="Лист2" sheetId="2" r:id="rId2"/>
    <sheet name="Лист3" sheetId="3" r:id="rId3"/>
  </sheets>
  <definedNames>
    <definedName name="_xlnm.Print_Area" localSheetId="0">'Лист1'!$A$1:$D$766</definedName>
  </definedNames>
  <calcPr fullCalcOnLoad="1"/>
</workbook>
</file>

<file path=xl/sharedStrings.xml><?xml version="1.0" encoding="utf-8"?>
<sst xmlns="http://schemas.openxmlformats.org/spreadsheetml/2006/main" count="1363" uniqueCount="685">
  <si>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</si>
  <si>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</si>
  <si>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</si>
  <si>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</si>
  <si>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</si>
  <si>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</si>
  <si>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</si>
  <si>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</si>
  <si>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</si>
  <si>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</si>
  <si>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</si>
  <si>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</si>
  <si>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</si>
  <si>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</si>
  <si>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</si>
  <si>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</si>
  <si>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</si>
  <si>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</si>
  <si>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</si>
  <si>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</si>
  <si>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</si>
  <si>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</si>
  <si>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Численность проживающих в муниципальных квартирах</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</si>
  <si>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</si>
  <si>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</si>
  <si>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</si>
  <si>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</si>
  <si>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граждан, состоящих на учете в качестве нуждающихся в улучшении жилищных условий, в том числе:</t>
  </si>
  <si>
    <t>Количество муниципальных жилых домов (100% муниципальная собственность)</t>
  </si>
  <si>
    <t>Общая площадь жилых помещений, приходящаяся в среднем на одного жителя - всего, в том числе введенная в действие за год</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</si>
  <si>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</si>
  <si>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многодетные семьи</t>
  </si>
  <si>
    <t>Жилые помещения, предоставленные гражданам по договорам социального найма, в том числе:</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</si>
  <si>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</si>
  <si>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</si>
  <si>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</si>
  <si>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</si>
  <si>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</si>
  <si>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</si>
  <si>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нет данных</t>
  </si>
  <si>
    <t>грибы - 0,12; ягоды - 0,1; кедровый орех - 0,4</t>
  </si>
  <si>
    <t>Убираемая площадь (ручным и механизированным способом)</t>
  </si>
  <si>
    <t>проезжей части улиц</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</si>
  <si>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</si>
  <si>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</si>
  <si>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</si>
  <si>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</si>
  <si>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</si>
  <si>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</si>
  <si>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</si>
  <si>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</si>
  <si>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</si>
  <si>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</si>
  <si>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</si>
  <si>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</si>
  <si>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</si>
  <si>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</si>
  <si>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</si>
  <si>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</si>
  <si>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</si>
  <si>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</si>
  <si>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</si>
  <si>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</si>
  <si>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</si>
  <si>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</si>
  <si>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</si>
  <si>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</si>
  <si>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</si>
  <si>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</si>
  <si>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</si>
  <si>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</si>
  <si>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</si>
  <si>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</si>
  <si>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</si>
  <si>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</si>
  <si>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t>Дошкольные  образовательные организации</t>
  </si>
  <si>
    <t>Муниицпальные</t>
  </si>
  <si>
    <t>Частные</t>
  </si>
  <si>
    <r>
      <t>в федеральный бюджет</t>
    </r>
    <r>
      <rPr>
        <i/>
        <sz val="11"/>
        <color indexed="8"/>
        <rFont val="Times New Roman"/>
        <family val="1"/>
      </rPr>
      <t xml:space="preserve"> </t>
    </r>
  </si>
  <si>
    <r>
      <t>в областной бюджет</t>
    </r>
    <r>
      <rPr>
        <i/>
        <sz val="11"/>
        <color indexed="8"/>
        <rFont val="Times New Roman"/>
        <family val="1"/>
      </rPr>
      <t xml:space="preserve"> </t>
    </r>
  </si>
  <si>
    <r>
      <t>в местный бюджет</t>
    </r>
    <r>
      <rPr>
        <i/>
        <sz val="11"/>
        <color indexed="8"/>
        <rFont val="Times New Roman"/>
        <family val="1"/>
      </rPr>
      <t xml:space="preserve"> </t>
    </r>
  </si>
  <si>
    <r>
      <t>налоговые доходы</t>
    </r>
    <r>
      <rPr>
        <i/>
        <sz val="11"/>
        <color indexed="8"/>
        <rFont val="Times New Roman"/>
        <family val="1"/>
      </rPr>
      <t xml:space="preserve"> всего  из них:</t>
    </r>
  </si>
  <si>
    <r>
      <t>неналоговые доходы</t>
    </r>
    <r>
      <rPr>
        <i/>
        <sz val="11"/>
        <color indexed="8"/>
        <rFont val="Times New Roman"/>
        <family val="1"/>
      </rPr>
      <t xml:space="preserve"> всего из них:</t>
    </r>
    <r>
      <rPr>
        <sz val="11"/>
        <color indexed="8"/>
        <rFont val="Times New Roman"/>
        <family val="1"/>
      </rPr>
      <t xml:space="preserve">
(тыс.руб)
</t>
    </r>
  </si>
  <si>
    <r>
      <t>безвозмездные поступления</t>
    </r>
    <r>
      <rPr>
        <i/>
        <sz val="11"/>
        <color indexed="8"/>
        <rFont val="Times New Roman"/>
        <family val="1"/>
      </rPr>
      <t xml:space="preserve"> </t>
    </r>
  </si>
  <si>
    <r>
      <t xml:space="preserve">АВТОМОБИЛЬНЫЕ ДОРОГИ ОБЩЕГО ПОЛЬЗОВАНИЯ </t>
    </r>
    <r>
      <rPr>
        <i/>
        <sz val="11"/>
        <color indexed="8"/>
        <rFont val="Times New Roman"/>
        <family val="1"/>
      </rPr>
      <t>(протяженность, )</t>
    </r>
  </si>
  <si>
    <r>
      <t xml:space="preserve">УЛИЧНО – ДОРОЖНАЯ СЕТЬ </t>
    </r>
    <r>
      <rPr>
        <b/>
        <i/>
        <sz val="11"/>
        <color indexed="8"/>
        <rFont val="Times New Roman"/>
        <family val="1"/>
      </rPr>
      <t>(</t>
    </r>
    <r>
      <rPr>
        <i/>
        <sz val="11"/>
        <color indexed="8"/>
        <rFont val="Times New Roman"/>
        <family val="1"/>
      </rPr>
      <t>протяженность</t>
    </r>
    <r>
      <rPr>
        <b/>
        <i/>
        <sz val="11"/>
        <color indexed="8"/>
        <rFont val="Times New Roman"/>
        <family val="1"/>
      </rPr>
      <t>)</t>
    </r>
  </si>
  <si>
    <r>
      <t xml:space="preserve">АВТОЗИМНИКИ </t>
    </r>
    <r>
      <rPr>
        <i/>
        <sz val="11"/>
        <color indexed="8"/>
        <rFont val="Times New Roman"/>
        <family val="1"/>
      </rPr>
      <t>(протяженность)</t>
    </r>
  </si>
  <si>
    <r>
      <t xml:space="preserve">ЛЕДОВЫЕ ПЕРЕПРАВЫ </t>
    </r>
    <r>
      <rPr>
        <i/>
        <sz val="11"/>
        <color indexed="8"/>
        <rFont val="Times New Roman"/>
        <family val="1"/>
      </rPr>
      <t>(протяженность)</t>
    </r>
  </si>
  <si>
    <r>
      <t xml:space="preserve">Образовательные организации, реализующие программу дошкольного образования </t>
    </r>
    <r>
      <rPr>
        <i/>
        <sz val="11"/>
        <color indexed="8"/>
        <rFont val="Times New Roman"/>
        <family val="1"/>
      </rPr>
      <t>(численность)</t>
    </r>
  </si>
  <si>
    <r>
      <t xml:space="preserve">Дети в возрасте 0-7 лет </t>
    </r>
    <r>
      <rPr>
        <i/>
        <sz val="11"/>
        <color indexed="8"/>
        <rFont val="Times New Roman"/>
        <family val="1"/>
      </rPr>
      <t>(численность)</t>
    </r>
  </si>
  <si>
    <r>
      <t xml:space="preserve">Воспитанники образовательных организаций, реализующих программу дошкольного образования </t>
    </r>
    <r>
      <rPr>
        <i/>
        <sz val="11"/>
        <color indexed="8"/>
        <rFont val="Times New Roman"/>
        <family val="1"/>
      </rPr>
      <t>(численность)</t>
    </r>
  </si>
  <si>
    <r>
      <t xml:space="preserve">Воспитанники, нуждающиеся в местах в дошкольных образовательных организациях (очередь) </t>
    </r>
    <r>
      <rPr>
        <i/>
        <sz val="11"/>
        <color indexed="8"/>
        <rFont val="Times New Roman"/>
        <family val="1"/>
      </rPr>
      <t>(количество)</t>
    </r>
  </si>
  <si>
    <r>
      <t xml:space="preserve">Дети – инвалиды в образовательных организациях, реализующих программу дошкольного образования </t>
    </r>
    <r>
      <rPr>
        <i/>
        <sz val="11"/>
        <color indexed="8"/>
        <rFont val="Times New Roman"/>
        <family val="1"/>
      </rPr>
      <t>(численность)</t>
    </r>
  </si>
  <si>
    <r>
      <t xml:space="preserve">Работники дошкольных образовательных организаций (за исключением частных, ведомственных организаций) </t>
    </r>
    <r>
      <rPr>
        <i/>
        <sz val="11"/>
        <color indexed="8"/>
        <rFont val="Times New Roman"/>
        <family val="1"/>
      </rPr>
      <t>(численность)</t>
    </r>
  </si>
  <si>
    <r>
      <t>средняя заработная плата</t>
    </r>
    <r>
      <rPr>
        <i/>
        <sz val="11"/>
        <color indexed="8"/>
        <rFont val="Times New Roman"/>
        <family val="1"/>
      </rPr>
      <t xml:space="preserve"> </t>
    </r>
  </si>
  <si>
    <r>
      <t xml:space="preserve">Здания </t>
    </r>
    <r>
      <rPr>
        <i/>
        <sz val="11"/>
        <color indexed="8"/>
        <rFont val="Times New Roman"/>
        <family val="1"/>
      </rPr>
      <t>(количество)</t>
    </r>
  </si>
  <si>
    <r>
      <t>в аварийном состоянии</t>
    </r>
    <r>
      <rPr>
        <i/>
        <sz val="11"/>
        <color indexed="8"/>
        <rFont val="Times New Roman"/>
        <family val="1"/>
      </rPr>
      <t xml:space="preserve"> </t>
    </r>
  </si>
  <si>
    <r>
      <t xml:space="preserve">Организации </t>
    </r>
    <r>
      <rPr>
        <i/>
        <sz val="11"/>
        <color indexed="8"/>
        <rFont val="Times New Roman"/>
        <family val="1"/>
      </rPr>
      <t>(количество)</t>
    </r>
  </si>
  <si>
    <r>
      <t xml:space="preserve">Обучающиеся </t>
    </r>
    <r>
      <rPr>
        <i/>
        <sz val="11"/>
        <color indexed="8"/>
        <rFont val="Times New Roman"/>
        <family val="1"/>
      </rPr>
      <t>(численность)</t>
    </r>
  </si>
  <si>
    <r>
      <t xml:space="preserve">Дети – инвалиды </t>
    </r>
    <r>
      <rPr>
        <i/>
        <sz val="11"/>
        <color indexed="8"/>
        <rFont val="Times New Roman"/>
        <family val="1"/>
      </rPr>
      <t>(численность)</t>
    </r>
  </si>
  <si>
    <r>
      <t xml:space="preserve">Дети с ограниченными возможностями здоровья </t>
    </r>
    <r>
      <rPr>
        <i/>
        <sz val="11"/>
        <color indexed="8"/>
        <rFont val="Times New Roman"/>
        <family val="1"/>
      </rPr>
      <t>(численность)</t>
    </r>
  </si>
  <si>
    <r>
      <t xml:space="preserve">Классы </t>
    </r>
    <r>
      <rPr>
        <i/>
        <sz val="11"/>
        <color indexed="8"/>
        <rFont val="Times New Roman"/>
        <family val="1"/>
      </rPr>
      <t>(количество)</t>
    </r>
  </si>
  <si>
    <r>
      <t xml:space="preserve">Классы - комплекты </t>
    </r>
    <r>
      <rPr>
        <i/>
        <sz val="11"/>
        <color indexed="8"/>
        <rFont val="Times New Roman"/>
        <family val="1"/>
      </rPr>
      <t>(количество)</t>
    </r>
  </si>
  <si>
    <r>
      <t xml:space="preserve">Работники </t>
    </r>
    <r>
      <rPr>
        <i/>
        <sz val="11"/>
        <color indexed="8"/>
        <rFont val="Times New Roman"/>
        <family val="1"/>
      </rPr>
      <t>(численность)</t>
    </r>
  </si>
  <si>
    <r>
      <t>Средняя заработная плата работников</t>
    </r>
    <r>
      <rPr>
        <b/>
        <sz val="11"/>
        <color indexed="8"/>
        <rFont val="Times New Roman"/>
        <family val="1"/>
      </rPr>
      <t xml:space="preserve"> </t>
    </r>
  </si>
  <si>
    <r>
      <t xml:space="preserve">Здания </t>
    </r>
    <r>
      <rPr>
        <i/>
        <sz val="11"/>
        <color indexed="8"/>
        <rFont val="Times New Roman"/>
        <family val="1"/>
      </rPr>
      <t xml:space="preserve"> (количество)</t>
    </r>
  </si>
  <si>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11"/>
        <color indexed="8"/>
        <rFont val="Times New Roman"/>
        <family val="1"/>
      </rPr>
      <t>(количество)</t>
    </r>
  </si>
  <si>
    <r>
      <t xml:space="preserve">Общеобразовательные организации </t>
    </r>
    <r>
      <rPr>
        <i/>
        <sz val="11"/>
        <color indexed="8"/>
        <rFont val="Times New Roman"/>
        <family val="1"/>
      </rPr>
      <t>(численность)</t>
    </r>
  </si>
  <si>
    <r>
      <t xml:space="preserve">Автобусы для перевозки обучающихся </t>
    </r>
    <r>
      <rPr>
        <i/>
        <sz val="11"/>
        <color indexed="8"/>
        <rFont val="Times New Roman"/>
        <family val="1"/>
      </rPr>
      <t>(количество)</t>
    </r>
  </si>
  <si>
    <r>
      <t xml:space="preserve">Количество обучающихся, охваченных подвозом </t>
    </r>
    <r>
      <rPr>
        <i/>
        <sz val="11"/>
        <color indexed="8"/>
        <rFont val="Times New Roman"/>
        <family val="1"/>
      </rPr>
      <t>(количество)</t>
    </r>
  </si>
  <si>
    <r>
      <t xml:space="preserve">Количество обучающихся, нуждающихся в подвозе </t>
    </r>
    <r>
      <rPr>
        <i/>
        <sz val="11"/>
        <color indexed="8"/>
        <rFont val="Times New Roman"/>
        <family val="1"/>
      </rPr>
      <t>(количество)</t>
    </r>
  </si>
  <si>
    <t>Отсутствует</t>
  </si>
  <si>
    <t>В период навигации действует паромная переправа с. Никольское - с. Красный Яр</t>
  </si>
  <si>
    <t>В Кривошеинском районе услуги по автомобильным перевозкам оказывает МУП "Кривошеинское АТП" и частные предприниматели. Перевозку пассажиров и багажа  автомобильным общественным транспортом  по  регулярным  внутрирайонным  сообщениям осуществляет МУП "Кривошеинское АТП", а также индивидуальный предприниматель  Половинкин А.П.  Перевозку пассажиров и багажа  по регулярному  маршруту Кривошеино- Томск осуществляет МУП "Кривошеинское АТП" и несколько частных предпринимателей.</t>
  </si>
  <si>
    <t>Доступность услуги сотовой связи (GSM, технология 3G)  имеют следующие населенные пункты: с. Володино (оператор Билайн, МТС, Мегафон, Теле2), с. Красный Яр  (оператор Билайн, МТС, Мегафон, Теле2),  с. Кривошиено (оператор Билайн, МТС, Мегафон, Теле2),  в населенных  пунктах с. Жуково, с. Новокривошеино, с. Петровка,с Пудовка доступной сотовой связи нет, однако есть возможность размещения антенн на зданиях или выделения земельного участка от 100 кв.м. для установки мачт для сотовой связи.</t>
  </si>
  <si>
    <t>Почтовая связь в Кривошеинском районе  представлена  УФПС Томской области  филиал ФГУП "Почта России"</t>
  </si>
  <si>
    <t>16/198,21</t>
  </si>
  <si>
    <t>Муниципальный общественный совет по развитию образования муниципального образования Кривошеинский район</t>
  </si>
  <si>
    <t>130872 тыс.руб.</t>
  </si>
  <si>
    <t>2 тыс.руб.</t>
  </si>
  <si>
    <t>61038  тыс.руб. или 46,6 %</t>
  </si>
  <si>
    <t>69831 тыс.руб. или 53,4 %</t>
  </si>
  <si>
    <r>
      <t xml:space="preserve">Маршруты перевозки обучающихся </t>
    </r>
    <r>
      <rPr>
        <i/>
        <sz val="11"/>
        <color indexed="8"/>
        <rFont val="Times New Roman"/>
        <family val="1"/>
      </rPr>
      <t>(список маршрутов)</t>
    </r>
  </si>
  <si>
    <r>
      <t xml:space="preserve">Интернет </t>
    </r>
    <r>
      <rPr>
        <i/>
        <sz val="11"/>
        <rFont val="Times New Roman"/>
        <family val="1"/>
      </rPr>
      <t>(количество подключенных)в том числе обеспечивающих контент-фильтрацию Интернет-трафика</t>
    </r>
  </si>
  <si>
    <r>
      <t xml:space="preserve">Организации  </t>
    </r>
    <r>
      <rPr>
        <i/>
        <sz val="11"/>
        <color indexed="8"/>
        <rFont val="Times New Roman"/>
        <family val="1"/>
      </rPr>
      <t>(количество)</t>
    </r>
  </si>
  <si>
    <r>
      <t xml:space="preserve">Обучающиеся  </t>
    </r>
    <r>
      <rPr>
        <i/>
        <sz val="11"/>
        <color indexed="8"/>
        <rFont val="Times New Roman"/>
        <family val="1"/>
      </rPr>
      <t>(численность)</t>
    </r>
  </si>
  <si>
    <r>
      <t xml:space="preserve">Обучающиеся по программам дополнительного образования в общеобразовательных организациях </t>
    </r>
    <r>
      <rPr>
        <i/>
        <sz val="11"/>
        <color indexed="8"/>
        <rFont val="Times New Roman"/>
        <family val="1"/>
      </rPr>
      <t>(численность)</t>
    </r>
  </si>
  <si>
    <r>
      <t xml:space="preserve">Дети и молодёжь  5-18 лет </t>
    </r>
    <r>
      <rPr>
        <i/>
        <sz val="11"/>
        <color indexed="8"/>
        <rFont val="Times New Roman"/>
        <family val="1"/>
      </rPr>
      <t>(количество)</t>
    </r>
  </si>
  <si>
    <r>
      <t xml:space="preserve">Работники  </t>
    </r>
    <r>
      <rPr>
        <i/>
        <sz val="11"/>
        <color indexed="8"/>
        <rFont val="Times New Roman"/>
        <family val="1"/>
      </rPr>
      <t>(численность)</t>
    </r>
  </si>
  <si>
    <r>
      <t xml:space="preserve">Высшие учебные заведения </t>
    </r>
    <r>
      <rPr>
        <i/>
        <sz val="11"/>
        <color indexed="8"/>
        <rFont val="Times New Roman"/>
        <family val="1"/>
      </rPr>
      <t>(наименование/ количество)</t>
    </r>
  </si>
  <si>
    <r>
      <t xml:space="preserve">Студенты образовательных организаций высшего образования </t>
    </r>
    <r>
      <rPr>
        <i/>
        <sz val="11"/>
        <color indexed="8"/>
        <rFont val="Times New Roman"/>
        <family val="1"/>
      </rPr>
      <t>(численность)</t>
    </r>
  </si>
  <si>
    <r>
      <t xml:space="preserve">БОЛЬНИЧНЫЕ УЧРЕЖДЕНИЯ </t>
    </r>
    <r>
      <rPr>
        <i/>
        <sz val="11"/>
        <color indexed="8"/>
        <rFont val="Times New Roman"/>
        <family val="1"/>
      </rPr>
      <t xml:space="preserve">(количество/наименование)необходимо отразить форму собственности учреждения:
 федеральная, областная, муниципальная, частная.
</t>
    </r>
  </si>
  <si>
    <r>
      <t xml:space="preserve">АМБУЛАТОРНО-ПОЛИКЛИНИЧЕСКИЕ УЧРЕЖДЕНИЯ </t>
    </r>
    <r>
      <rPr>
        <i/>
        <sz val="11"/>
        <color indexed="8"/>
        <rFont val="Times New Roman"/>
        <family val="1"/>
      </rPr>
      <t>необходимо отразить форму собственности учреждения:
 федеральная, областная, муниципальная, частная</t>
    </r>
    <r>
      <rPr>
        <sz val="11"/>
        <color indexed="8"/>
        <rFont val="Times New Roman"/>
        <family val="1"/>
      </rPr>
      <t>.</t>
    </r>
  </si>
  <si>
    <r>
      <t xml:space="preserve">Мощность амбулаторно-поликлинических учреждений в составе больничных учреждений </t>
    </r>
    <r>
      <rPr>
        <i/>
        <sz val="11"/>
        <color indexed="8"/>
        <rFont val="Times New Roman"/>
        <family val="1"/>
      </rPr>
      <t xml:space="preserve"> (число посещений в смену</t>
    </r>
    <r>
      <rPr>
        <sz val="11"/>
        <color indexed="8"/>
        <rFont val="Times New Roman"/>
        <family val="1"/>
      </rPr>
      <t>)</t>
    </r>
  </si>
  <si>
    <r>
      <t xml:space="preserve">ЗАРЕГИСТРИРОВАННЫЕ СЛУЧАИ ЗАБОЛЕВАНИЙ </t>
    </r>
    <r>
      <rPr>
        <i/>
        <sz val="11"/>
        <rFont val="Times New Roman"/>
        <family val="1"/>
      </rPr>
      <t xml:space="preserve">  (количество)</t>
    </r>
  </si>
  <si>
    <r>
      <t xml:space="preserve">УМЕРШИЕ ОТ ВСЕХ ПРИЧИН </t>
    </r>
    <r>
      <rPr>
        <i/>
        <sz val="11"/>
        <rFont val="Times New Roman"/>
        <family val="1"/>
      </rPr>
      <t>(количество)</t>
    </r>
  </si>
  <si>
    <r>
      <t>ОБЪЕКТЫ КУЛЬТУРНОГО НАСЛЕДИЯ (</t>
    </r>
    <r>
      <rPr>
        <i/>
        <sz val="11"/>
        <color indexed="8"/>
        <rFont val="Times New Roman"/>
        <family val="1"/>
      </rPr>
      <t>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r>
    <r>
      <rPr>
        <b/>
        <i/>
        <sz val="11"/>
        <color indexed="8"/>
        <rFont val="Times New Roman"/>
        <family val="1"/>
      </rPr>
      <t>)</t>
    </r>
  </si>
  <si>
    <r>
      <t xml:space="preserve">орган, осуществляющий полномочия </t>
    </r>
    <r>
      <rPr>
        <i/>
        <sz val="11"/>
        <color indexed="8"/>
        <rFont val="Times New Roman"/>
        <family val="1"/>
      </rPr>
      <t>(сведения)</t>
    </r>
  </si>
  <si>
    <r>
      <t>ТУРИСТСКО-РЕКРЕАЦИОННЫЙ КОМПЛЕКС (</t>
    </r>
    <r>
      <rPr>
        <i/>
        <sz val="11"/>
        <color indexed="8"/>
        <rFont val="Times New Roman"/>
        <family val="1"/>
      </rPr>
      <t>обеспечение объектами инженерной инфраструктуры)</t>
    </r>
  </si>
  <si>
    <r>
      <t xml:space="preserve">инвестиции в основной капитал средств размещения (гостиницы, рестораны) </t>
    </r>
    <r>
      <rPr>
        <i/>
        <sz val="11"/>
        <color indexed="8"/>
        <rFont val="Times New Roman"/>
        <family val="1"/>
      </rPr>
      <t>(млн.руб.)</t>
    </r>
  </si>
  <si>
    <r>
      <t xml:space="preserve">работники, задействованные в туриндустрии </t>
    </r>
    <r>
      <rPr>
        <i/>
        <sz val="11"/>
        <color indexed="8"/>
        <rFont val="Times New Roman"/>
        <family val="1"/>
      </rPr>
      <t>(численность всего)</t>
    </r>
  </si>
  <si>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11"/>
        <color indexed="8"/>
        <rFont val="Times New Roman"/>
        <family val="1"/>
      </rPr>
      <t>(ед.)</t>
    </r>
  </si>
  <si>
    <r>
      <t xml:space="preserve">СПОРТИВНЫЕ СООРУЖЕНИЯ </t>
    </r>
    <r>
      <rPr>
        <i/>
        <sz val="11"/>
        <color indexed="8"/>
        <rFont val="Times New Roman"/>
        <family val="1"/>
      </rPr>
      <t>(количество)</t>
    </r>
  </si>
  <si>
    <r>
      <t xml:space="preserve">СПОРТИВНОЕ МАСТЕРСТВО </t>
    </r>
    <r>
      <rPr>
        <i/>
        <sz val="11"/>
        <color indexed="8"/>
        <rFont val="Times New Roman"/>
        <family val="1"/>
      </rPr>
      <t>(количество)</t>
    </r>
  </si>
  <si>
    <r>
      <t xml:space="preserve">ИСПОЛЬЗОВАНИЕ ИНТЕРНЕТ-РЕСУРСА "РОССИЙСКАЯ ОБЩЕСТВЕННАЯ ИНИЦИАТИВА" </t>
    </r>
    <r>
      <rPr>
        <i/>
        <sz val="11"/>
        <color indexed="8"/>
        <rFont val="Times New Roman"/>
        <family val="1"/>
      </rPr>
      <t>(количество)</t>
    </r>
  </si>
  <si>
    <t>село Кривошеино</t>
  </si>
  <si>
    <t>Ведомственные</t>
  </si>
  <si>
    <t xml:space="preserve">Общеобразовательные организации </t>
  </si>
  <si>
    <t>Дошкольные образовательные организации</t>
  </si>
  <si>
    <t>в возрасте 1 - 7 лет</t>
  </si>
  <si>
    <t>в возрасте 0 - 1,5 лет</t>
  </si>
  <si>
    <t>в возрасте 1,5 - 3 лет</t>
  </si>
  <si>
    <t>в возрасте 0 - 3 лет</t>
  </si>
  <si>
    <t>в возрасте 3 - 7 лет</t>
  </si>
  <si>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</si>
  <si>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</si>
  <si>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</si>
  <si>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</si>
  <si>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t>обучающиеся на дому</t>
  </si>
  <si>
    <t>обучающиеся совместно с детьми, не имеющими нарушений развития</t>
  </si>
  <si>
    <t>обучающиеся в специальных (коррекционных группах)</t>
  </si>
  <si>
    <t>педагогических работников</t>
  </si>
  <si>
    <t>педагогических работников  в том числе воспитателей</t>
  </si>
  <si>
    <t>руководителей</t>
  </si>
  <si>
    <t>необходим капитального ремонта</t>
  </si>
  <si>
    <t>ОБЩЕЕ ОБРАЗОВАНИЕ</t>
  </si>
  <si>
    <t>городская местность</t>
  </si>
  <si>
    <t>сельская местность в том числе малокомплектные организации</t>
  </si>
  <si>
    <t>сельская местность</t>
  </si>
  <si>
    <t>в первую смену</t>
  </si>
  <si>
    <t>в городской местности</t>
  </si>
  <si>
    <t>в сельской местности</t>
  </si>
  <si>
    <t>во вторую смену</t>
  </si>
  <si>
    <t>в третью смену</t>
  </si>
  <si>
    <t>обучающиеся в специальных (коррекционных) классах</t>
  </si>
  <si>
    <t>Средняя наполняемость классов</t>
  </si>
  <si>
    <t>Средняя наполняемость классов - комплектов</t>
  </si>
  <si>
    <t>педагогических работников в том числе учителей</t>
  </si>
  <si>
    <t>в аварийном состоянии</t>
  </si>
  <si>
    <t xml:space="preserve">требуют проведения </t>
  </si>
  <si>
    <t>отремонтированные</t>
  </si>
  <si>
    <t>имеют спортивные залы</t>
  </si>
  <si>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</si>
  <si>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</si>
  <si>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</si>
  <si>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</si>
  <si>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</si>
  <si>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t>Сотовая связь</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</si>
  <si>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</si>
  <si>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</si>
  <si>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</si>
  <si>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</si>
  <si>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</si>
  <si>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t>с официальными сайтами</t>
  </si>
  <si>
    <t>всего</t>
  </si>
  <si>
    <t>дети с ограниченными возможностями здоровья</t>
  </si>
  <si>
    <t>дети - инвалиды</t>
  </si>
  <si>
    <t>доля охваченных образовательными программами дополнительного образования детей</t>
  </si>
  <si>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</si>
  <si>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</si>
  <si>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</si>
  <si>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t>ВЫСШЕЕ ПРОФЕССИОНАЛЬНОЕ ОБРАЗОВАНИЕ для Томска и Северска</t>
  </si>
  <si>
    <t>в государственных</t>
  </si>
  <si>
    <t>бакалавриат</t>
  </si>
  <si>
    <t>очно-заочная (вечерняя</t>
  </si>
  <si>
    <t>заочная</t>
  </si>
  <si>
    <t>очная</t>
  </si>
  <si>
    <t>магистратура</t>
  </si>
  <si>
    <t>специалитет</t>
  </si>
  <si>
    <t>в негосударственных</t>
  </si>
  <si>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</si>
  <si>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</si>
  <si>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</si>
  <si>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</si>
  <si>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</si>
  <si>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t>Количество/наименование</t>
  </si>
  <si>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</si>
  <si>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</si>
  <si>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</si>
  <si>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</si>
  <si>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</si>
  <si>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</si>
  <si>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Число детей, отдохнувших в лагерях во всех сменах</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</si>
  <si>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</si>
  <si>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</si>
  <si>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</si>
  <si>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</si>
  <si>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</si>
  <si>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</si>
  <si>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</si>
  <si>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</si>
  <si>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</si>
  <si>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</si>
  <si>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</si>
  <si>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</si>
  <si>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</si>
  <si>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</si>
  <si>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</si>
  <si>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</si>
  <si>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количество/ вид деятельности/ число участников</t>
  </si>
  <si>
    <t>КУЛЬТУРНО-ДОСУГОВЫЕ МЕРОПРИЯТИЯ</t>
  </si>
  <si>
    <t>направленность/ число зрителей/ число участников</t>
  </si>
  <si>
    <t>МУЗЕИ</t>
  </si>
  <si>
    <t>всего / в том числе муниципальных</t>
  </si>
  <si>
    <t>ТЕАТРЫ</t>
  </si>
  <si>
    <t>КЛУБНЫЕ УЧРЕЖДЕНИЯ</t>
  </si>
  <si>
    <t>всего / в том числе муниципальных/число мест в залах</t>
  </si>
  <si>
    <t>количество объектов муниципального значения</t>
  </si>
  <si>
    <t>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t>
  </si>
  <si>
    <t>количество объектов культурного наследия, находящихся в муниципальной собственности</t>
  </si>
  <si>
    <t>сведения о техническом состоянии</t>
  </si>
  <si>
    <t>сведения о пользователях</t>
  </si>
  <si>
    <t>ТУРИЗМ</t>
  </si>
  <si>
    <t>ИНВЕСТИЦИОННАЯ ПРИВЛЕКАТЕЛЬНОСТЬ</t>
  </si>
  <si>
    <t>ПРИОРИТЕТНЫЕ НАПРАВЛЕНИЯ</t>
  </si>
  <si>
    <t>КУЛЬТУРНО-ПОЗНАВАТЕЛЬНЫЙ И ЭТНОГРАФИЧЕСКИЙ ТУРИЗМ</t>
  </si>
  <si>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</si>
  <si>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</si>
  <si>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</si>
  <si>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</si>
  <si>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</si>
  <si>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</si>
  <si>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</si>
  <si>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</si>
  <si>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</si>
  <si>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</si>
  <si>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</si>
  <si>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</si>
  <si>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</si>
  <si>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</si>
  <si>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</si>
  <si>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</si>
  <si>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</si>
  <si>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</si>
  <si>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t>присвоено спортивных званий (всего)</t>
  </si>
  <si>
    <t>спортсмены массовых разрядов</t>
  </si>
  <si>
    <t xml:space="preserve">мастер спорта  </t>
  </si>
  <si>
    <t xml:space="preserve">мастер спорта международного класса и гроссмейстер России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</si>
  <si>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</si>
  <si>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</si>
  <si>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</si>
  <si>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</si>
  <si>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</si>
  <si>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</si>
  <si>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</si>
  <si>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</si>
  <si>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</si>
  <si>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</si>
  <si>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</si>
  <si>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</si>
  <si>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</si>
  <si>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</si>
  <si>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</si>
  <si>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</si>
  <si>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</si>
  <si>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электроснабжение</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</si>
  <si>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</si>
  <si>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</si>
  <si>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</si>
  <si>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</si>
  <si>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</si>
  <si>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</si>
  <si>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</si>
  <si>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</si>
  <si>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</si>
  <si>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</si>
  <si>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14/14</t>
  </si>
  <si>
    <t>1/1</t>
  </si>
  <si>
    <t>6/6</t>
  </si>
  <si>
    <t xml:space="preserve">Сельское хозяйство, охота и  лесное хозяйство   29
Обрабатывающие производства        26
в том числе:  
производство пищевых  продуктов, включая напитки, и   табака  10
текстильное и швейное производство  1
обработка древесины и  производство изделий из  дерева  7
целлюлозно-бумажное  производство; издательская и  полиграфическая деятельность 1
производство прочих  неметаллических  минеральных  продуктов 1
металлургическое  производство и производство готовых  металлических   изделий   3
производство машин и  оборудования  1
прочие производства 2
Строительство  12
Оптовая и розничная торговля; ремонт автотранспортных средств, мотоциклов, бытовых изделий и предметов личного пользования  96
в том числе:  
оптовая торговля, включая торговлю через агентов, кроме торговли автотранспортными средствами и мотоциклами 2;
торговля автотранспортными средствами, мотоциклами, их техническое обслуживание и ремонт    8
розничная торговля, кроме торговли автотранспортными средствами и мотоциклами; ремонт бытовых изделий и предметов личного пользования 86
Гостиницы и рестораны   3
Транспорт и связь    49
из них:    
связь 1
Финансовая деятельность 1
Операции с недвижимым имуществом, аренда и предоставление   услуг    10
Образование  1
Здравоохранение и предоставление социальных услуг  1
Предоставление прочих коммунальных, социальных и персональных услуг 20
Деятельность домашних хозяйств  1
</t>
  </si>
  <si>
    <t>НП "ЦПП Кривошеинского района", бизнес инкубатор Кривошеинского агропромышленного техникума</t>
  </si>
  <si>
    <t>Муниципальная программа «Развитие малого и среднего предпринимательства в Кривошеинском районе на 2015-2019 годы»</t>
  </si>
  <si>
    <t>Муниципальная программа «Профилактика правонарушений и наркомании на 2015-2019 годы»</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</si>
  <si>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</si>
  <si>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</si>
  <si>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</si>
  <si>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</si>
  <si>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Наименование программы</t>
  </si>
  <si>
    <t>Объём финансирования</t>
  </si>
  <si>
    <t>количество граждан участвующих в охране общественного порядка</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</si>
  <si>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</si>
  <si>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</si>
  <si>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</si>
  <si>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</si>
  <si>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</si>
  <si>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</si>
  <si>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</si>
  <si>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</si>
  <si>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</si>
  <si>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</si>
  <si>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</si>
  <si>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</si>
  <si>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</si>
  <si>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</si>
  <si>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</si>
  <si>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</si>
  <si>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</si>
  <si>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</si>
  <si>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</si>
  <si>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</si>
  <si>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</si>
  <si>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</si>
  <si>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</si>
  <si>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</si>
  <si>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</si>
  <si>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</si>
  <si>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</si>
  <si>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</si>
  <si>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</si>
  <si>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</si>
  <si>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</si>
  <si>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</si>
  <si>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</si>
  <si>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</si>
  <si>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Оборот субъектов МСП по видам деятельности</t>
  </si>
  <si>
    <t>Динамика численности занятых в сфере МСП</t>
  </si>
  <si>
    <t>Инфраструктура поддержки предпринимательства</t>
  </si>
  <si>
    <t>ОБЩЕСТВЕННОСТЬ ТЕРРИТОРИАЛЬНОЕ ОБЩЕСТВЕННОЕ САМОУПРАВЛЕНИЕ ОБЩЕСТВЕННЫЕ ОБЪЕДИНЕНИЯ</t>
  </si>
  <si>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</si>
  <si>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</si>
  <si>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</si>
  <si>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</si>
  <si>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</si>
  <si>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</si>
  <si>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</si>
  <si>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t>тыс.руб., удельный вес в общей сумме доходов,%</t>
  </si>
  <si>
    <t xml:space="preserve">Расходы местного бюджета - всего </t>
  </si>
  <si>
    <t xml:space="preserve">Дефицит (-)/Профицит (+) </t>
  </si>
  <si>
    <t xml:space="preserve">Доходы на душу населения </t>
  </si>
  <si>
    <t xml:space="preserve">жилищное строительство </t>
  </si>
  <si>
    <t>отсутствие разрешения на ввод в эксплуатацию</t>
  </si>
  <si>
    <t>км</t>
  </si>
  <si>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</si>
  <si>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</si>
  <si>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</si>
  <si>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t>удельный вес в обшей численности обучающихся</t>
  </si>
  <si>
    <t>удельный вес детей-инвалидов в общеобразовательных организациях в общей численности обучающихся,</t>
  </si>
  <si>
    <t>удельный вес детей-инвалидов в общеобразовательных организациях в общей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</si>
  <si>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</si>
  <si>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</si>
  <si>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</si>
  <si>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</si>
  <si>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</si>
  <si>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</si>
  <si>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</si>
  <si>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</si>
  <si>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</si>
  <si>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</si>
  <si>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</si>
  <si>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 xml:space="preserve">работники занятые в туристских фирмах, ориентированные на внутренний и въездной туризм, </t>
  </si>
  <si>
    <t xml:space="preserve">1.Муниципальная программа «Развитие сельского туризма в муниципальном образовании Кривошеинский район Томской области»
2.Муниципальная программа «Старшее поколение» на 2014-2016"
3.Муниципальная программа «Профилактика правонарушений и наркомании на 2015-2019 годы»
4.Муниципальная программа «Профилактика безнадзорности правонарушений несовершеннолетних на территории Кривошеинского района на 2014-2016 гг»
5.Муниципальная программа «Газификация Кривошеинского района на период 2012-2020 годы»
6.Муниципальная программа «Энергосбережение и повышение энергетической эффективности на территории Кривошеинского района Томской области на 2012 год и на перспективу до 2020 года»
7.Муниципальная программа «Водоснабжение сельских населённых пунктов муниципального образования Кривошеинский район Томской области на 2012-2017 годы»
8.Муниципальная программа «Профилактика террористической и экстремистской деятельности в муниципальном образовании Кривошеинский район на 2013-2015 годы»                                                                                                                                                                                                 </t>
  </si>
  <si>
    <t xml:space="preserve">9.Муниципальная программа «Обеспечение жильем молодых семей в Кривошеинском районе Томской области на 2011-2015 годы »
10.Муниципальная программа «Устойчивое развитие  муниципального образования Кривошеинский район Томской области на 2014-2017 годы и на период до 2020 года»
11.Муниципальная программа «Развитие молодёжной политики на территории Кривошеинского района в 2015-2017 гг»
12.Муниципальная программа «Развитие общественных инициатив в Кривошеинском районе на 2014-2016 г.г.»
13.Муниципальная программа «Формирование  здорового образа жизни, развитие физической культуры  и спорта на территории Кривошеинского района на 2014-2016 г.г.»
14.Муниципальная программа «Развитие личных подсобных хозяйств в Кривошеинском районе на 2015-2018 гг.»
15.Муниципальная программа «Районный конкурс в агропромышленном комплексе Кривошеинского района на 2014-2016 годы»
16.Муниципальная программа  « Муниципальная поддержка кадрового обеспечения предприятий агропромышленного комплекса Кривошеинского района на 2014-2016 г.г.»                                                                               </t>
  </si>
  <si>
    <t xml:space="preserve">17. Муницпальная программа "Развитие предпринимательства в Кривошеинском районе на 2015-2017 гг."   18.Муниципальная программа «Развитие инфраструктуры общего образования Кривошеинского района на 2013-2015гг»
19.Муниципальная программа «Развитие культуры Кривошеинского района на 2013-2015 годы»
20.Муниципальная программа «Профессиональная подготовка, переподготовка, повышение квалификации и стажировка муниципальных служащих муниципального образования Кривошеинский район на 2014-2016 годы»
21.Муниципальная программа «Информационная политика и работа с общественностью муниципального образования Кривошеинский район на 2014-2016 гг»
22.Муниципальная программа «Обеспечение безопасности дорожного движения на территории Кривошеинского района в 2013-2015 годах»       </t>
  </si>
  <si>
    <t>Программа социально- экономического развития муниципального образования Кривошеинский район до 2017 года и Концепция социально – экономического развития Кривошеинского района на период до 2023 года, утвержденные Думой Кривошеинского района решение №285 от 25.07.2013г.</t>
  </si>
  <si>
    <t>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t>
  </si>
  <si>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</si>
  <si>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11"/>
        <color indexed="8"/>
        <rFont val="Times New Roman"/>
        <family val="1"/>
      </rPr>
      <t xml:space="preserve"> </t>
    </r>
  </si>
  <si>
    <t xml:space="preserve">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 </t>
  </si>
  <si>
    <t xml:space="preserve">Образовательные организации, реализующие программу дошкольного образования, имеющие свои официальные сайты </t>
  </si>
  <si>
    <t xml:space="preserve">ОБЩАЯ ХАРАКТЕРИСТИКА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</si>
  <si>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</si>
  <si>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</si>
  <si>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</si>
  <si>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</si>
  <si>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</si>
  <si>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</si>
  <si>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</si>
  <si>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</si>
  <si>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</si>
  <si>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</si>
  <si>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</si>
  <si>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t>количество, перечень</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</si>
  <si>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</si>
  <si>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</si>
  <si>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</si>
  <si>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</si>
  <si>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</si>
  <si>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</si>
  <si>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</si>
  <si>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</si>
  <si>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</si>
  <si>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</si>
  <si>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</si>
  <si>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по программампрофессионального обучения</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</si>
  <si>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</si>
  <si>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</si>
  <si>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</si>
  <si>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Численность постоянного населения в сельских населенных пунктах Кривошеинского района на 01 января 2016 года составляет 12336 чел., в т.ч. Кривошеинское сельское поселение 5820 чел., Красноярское сельское поселение 2175 чел., Новокривошеинское сельское поселение 847 чел., Володинское сельское поселение 1342 чел., Пудовское сельское поселение 829 чел., Иштанское сельское поселение 744 чел., Петровское сельское поселение 573 чел.,</t>
  </si>
  <si>
    <t>По состоянию на 01.01.2016 года родилось 46, умерло 64, естественный прирост  -18</t>
  </si>
  <si>
    <t xml:space="preserve">По состоянию на 01.01.2016 года численность безработных граждан 346 человека, 
уровень регистрируемой безработицы  4,68 % от экономически активного населения
По состоянию на 01.04.2016 года численность безработных граждан 364 человек, 
уровень регистрируемой безработицы  4,9 % от экономически активного населения </t>
  </si>
  <si>
    <t>ГРАЖДАНЕ, ОБРАТИВШИЕСЯ В ОРГАНЫ СОЦИАЛЬНОЙ ЗАЩИТЫ</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</si>
  <si>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</si>
  <si>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</si>
  <si>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</si>
  <si>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</si>
  <si>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</si>
  <si>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</si>
  <si>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</si>
  <si>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</si>
  <si>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</si>
  <si>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</si>
  <si>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</si>
  <si>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количество молодежи, принимающей участие в мероприятиях в сфере молодёжной политики</t>
  </si>
  <si>
    <t xml:space="preserve">количество молодежи, принимающей участие в мероприятиях по патриотическому воспитанию </t>
  </si>
  <si>
    <t>состоящих на учёте в КДН (Комиссии по делам несовершеннолетних)</t>
  </si>
  <si>
    <t>Объем финансирования, предусмотренный бюджетом муниципального образования на мероприятия в сфере молодёжной политики в текущем году</t>
  </si>
  <si>
    <t xml:space="preserve">Наличие программы по патриотическому воспитанию молодёжи </t>
  </si>
  <si>
    <t>объем финансирования программы (перечня мероприятий) по патриотическому воспитанию, предусмотренный бюджетом муниципального образования в текущем году</t>
  </si>
  <si>
    <t>Количество домовладений (квартир), с индивидуальным отоплением</t>
  </si>
  <si>
    <t>Количество домовладений (квартир), с индивидуальным канализованием</t>
  </si>
  <si>
    <t xml:space="preserve">неочищенных и недостаточно </t>
  </si>
  <si>
    <t>стадионы с трибунами</t>
  </si>
  <si>
    <t>Телефон: +7 (38251) 21490
Факс: +7 (38251) 21505</t>
  </si>
  <si>
    <t>kshadm@tomsk.gov.ru</t>
  </si>
  <si>
    <t>Промышленным рыболовством на территории Кривошеинского района занимается 1 юридическое лицо. Количество участников представленных в промышленный лов 10</t>
  </si>
  <si>
    <t xml:space="preserve">В Кривошеинском районе площадь покрытая лесами, составляет 257,4 тыс.га, в том числе хвойных породами 128,9 тыс.га, лиственными — 128,5 тыс. га. Запас деловой древесины, 30,8 млн. га, в том числе хвойных пород 15,7 млн. га, лиственных — 15,1 млн. га. Средняя лесистость территории района 49 %. </t>
  </si>
  <si>
    <t>На территории района находятся региональный зоологический комплексный Першинский заказник площадью 35 тыс. га и памятник природы регионального значения — парк с. Кривошеино — 8,5 га.</t>
  </si>
  <si>
    <t xml:space="preserve">Площадь земель сельскохозяйственного назначения составляет 163,4 тыс. га.  </t>
  </si>
  <si>
    <t>Общая площадь земель населенных пунктов составляет  3,6 тыс. га.</t>
  </si>
  <si>
    <t>1/ МБОУДО "ДЮСШ"</t>
  </si>
  <si>
    <t>1/областное государственное автономное учреждение здравоохранения "Кривошеинская районная больница"/областная</t>
  </si>
  <si>
    <t>1/областное государственное автономное учреждение здравоохранения "Кривошеинская районная больница"/областная                                                                                                                                1/стоматологическая клиника STOMA/частная</t>
  </si>
  <si>
    <t xml:space="preserve">Основной отраслью Кривошеинского района остается сельское хозяйство.Производством сельскохозяйственной продукции в 2015 году в Кривошеинском районе занято три коллективных сельскохозяйственных предприятия, 16 крестьянских (фермерских) хозяйств, 4  индивидуальных предпринимателя и  5890 личных  подсобных хозяйств граждан. В 2015 году все три сельскохозяйственные предприятия сработали с прибылью. 
В 2015 году СПК «Белосток» ввёл в эксплуатацию новый животноводческий комплекс на 1000 коров. Надой на фуражную корову в среднем по району составил 5141 кг., в том числе по СПК «Белосток» - 7128 кг., на уровне сработал  СПК «Кривошеинский», и ниже своих возможностей ООО «СП «Возрождение». 
Много внимания в хозяйствах уделялось воспроизводству стада, а именно выращиванию молодняка и особенно ремонтных тёлок. Так в СПК «Белосток» на вновь введённом комплексе дополнительно  построен телятник на 200 голов, а в СПК «Кривошеинский»  ангар для выращивания нетелей на 200 голов.
</t>
  </si>
  <si>
    <t xml:space="preserve">В 2015 году все три хозяйства своевременно провели посевную компанию заготовили 35,6 ц./к.ед. на условную голову, но из-за погодных условий корм заготовлен невысокого качества. Тем не менее, внесением различных добавок в рационы животных, удаётся поддерживать удои на высоком уровне. В хозяйствах  продолжается  техническое переоснащение, это делается во многом благодаря действующей областной программе по поддержке мероприятий по техническому оснащению сельскохозяйственного производства, закупается техника как импортного, так и отечественного производства. 
Уборочная компания в 2015 году проходила в тяжелейших погодных условиях и провести ее удалось  только благодаря высокой готовности хозяйств  к проведению уборки  и слаженной работе коллективов. Не смотря на потери урожайность зерновых составила в первоначально оприходованном весе 13,7 ц. с га., а в весе после доработки 11.2 ц. с га. Сделан задел под урожай 2016 года, за осень вспахано зяби 4857 га, при общей площади посевных площадей под зерновые культуры 10800 га.
</t>
  </si>
  <si>
    <t>В районе продолжает развиваться переработка сельскохозяйственной продукции. Развитие малых форм хозяйствования тормозит отсутствие устойчивого рынка сбыта продукции как животноводства, так и растениеводства.</t>
  </si>
  <si>
    <t>23. Муниципальная программа "Развитие сельского туризма в Кривошеинском районе" на 2015-2019 гг.                                                                                                                                       24. Муниципальная программа "Развитие сферы заготовки и переработки дикорастушего сырья в Кривошеинском районе Томской области на 2013-2015 гг."                                                                                                                          25. Муниципальная программа "Развитие системы дошкольного образования муницпального образования Кривошеинский район на 2011-2015 гг."                                                                                                                                                                       26. Муниципальная программа "Развитие пассажирского транспорта на территории Кривошеинского района на 2015-2017 гг."                                                                                                                                                                                                                                  27. Муницпальная программа "Развитие автомобильных дорог Кривошеинского района на период 2015-2017 гг."</t>
  </si>
  <si>
    <t xml:space="preserve">Деревня  Кривошеино образована в 1826 году. И находилась она на правом берегу реки Бровка. По переписи 1926 года здесь проживало 220 человек.  В 1931 году здесь был организован колхоз (сельхозартель) «Борьба». 
На противоположной стороне расположилась деревня Родино (в некоторых документах проходит название «Власово»), год возникновения - 1698.       В 1931 году здесь был организован колхоз (сельхозартель) « Путь к новой жизни». 
В 1932 году эти колхозы объединились в один колхоз «Борьба», одновременно  объединились и 2 деревни  в одну - Кривошеино.
</t>
  </si>
  <si>
    <t>Кривошеинский район расположен в центральной части Томской области.  Образован 12 июля 1924 года. Административный центр района — село Кривошеино.  Население 12,3 тысячи жителей, 7 сельских поселений, 22 населённых пункта.</t>
  </si>
  <si>
    <t>На севере граничит с Молчановским районом Томской области, с юга – с Шегарским районом Томской области, с востока – с Томским районом, с запада – с Бакчарским районом Томской области, с юго-востока – с Асиновским районом Томской области.</t>
  </si>
  <si>
    <t>Климат континентальный, с суровой продолжительной зимой и жарким коротким летом. Так же характерны поздние весенние и ранние осенние заморозки, резкие колебания температур от месяца к месяцу и в течение суток. Абсолютный минимум температур – до - 60°С, максимальная положительная температура воздуха + 38°С. Средняя высота снежного покрова 50-55 см. Среднегодовое количество осадков 400-450 мм. Наибольшее количество осадков приходится на весенне-летние месяцы. Устойчивый снежный покров устанавливается уже в конце октября и удерживается 176-182 дня. На большей части района в течение всего года наблюдаются юго-западные и западные ветра. Среднегодовая скорость ветра составляет 3-5 м/сек.</t>
  </si>
  <si>
    <t>Грунт строительный, песчано-гравийная смесь, пески строительные, добыча которых ведется в русле р. Обь на территории Кривошеинского района (98 тыс. м3). На территории района выявлено большое количество торфяных месторождений общей площадью 31 157 га, с запасами торфа 134 246 тыс. тонн, что составляет 0,5 % от областных  запасов торфа.</t>
  </si>
  <si>
    <t>Территория водных объектов представляет собой участок реки Обь от устья р. Чангара (граница с Томским районом до истока протоки Тибишка (граница с Молчановским районом, протяженностью 88 км), оз. Монатка и другие водные объекты в границах муниципального образования «Кривошеинский район».</t>
  </si>
  <si>
    <t xml:space="preserve"> Большая часть охотничьих животных - представители тайги: белка, соболь, бурый медведь, лось, лиса, росомаха, колонок, горностай, барсук, рысь, бурундук, волк бобр, светлый хорь.
Так же на территории района обитает занесенная не только в российскую, но и в международную Красную книгу - выхухоль.  
Животный мир водоемов насчитывает около двадцати видов рыб, среди них ценные: осетр, нельма, муксун, стерлядь. В озерах обитают карась, ротан. Не менее разнообразна и орнитофауна рек и озер. Это водоплавающие: кряква, чирок – свистун, шилохвость, нырки, свиязь; боровая дичь: глухарь, тетерев, куропатка, рябчик. </t>
  </si>
  <si>
    <t>Площадь покрытая лесами, составляет 257,4 тыс.га, в том числе хвойными породами 128,9 тыс.га, лиственными — 128,5 тыс. га. Запас деловой древесины, 30,8 млн. га, в том числе хвойных пород 15,7 млн. га, лиственных — 15,1 млн. га. Средняя лесистость территории района 49 %.</t>
  </si>
  <si>
    <t>Постановление Администрации Кривошеинского района от 03.10.2013 № 739 "О рассмотрении общественных инициатив в муниципальном образовании Кривошеинский район с использованием интернет-ресурса "Российская общественная инициатива"</t>
  </si>
  <si>
    <t>Общественный совет Кривошеинского района</t>
  </si>
  <si>
    <t xml:space="preserve">437,974 тыс.га (1,4 % от Томской области). </t>
  </si>
  <si>
    <t>На территории района находятся региональный зоологический комплексный Першинский заказник площадью 35 тыс. га и памятник природы регионального значения — парк с. Кривошеино — 8,5 га.</t>
  </si>
  <si>
    <t>Кривошеинский район имеет потенциальные ресурсы для сбора лесных дикоросов (грибов, ягод, кедровых орехов). Биологические и эксплуатационные запасы ягод по Кривошеинскому району 11% от запасов области, хозяйственные запасы ягод — 10%.
По статистической оценки запасы, ягоды (черника, клюква, брусника, голубика, ежевика) составляют около 225 тонн.
Биологические запасы грибов по Кривошеинскому району составляют 582,2 т (1,16% от запасов Томской области), а эксплуатационные — 242,9 т (1,35%), хозяйственные запасы грибов — 116 т (0,12%).</t>
  </si>
  <si>
    <t>1. Маршрут выходного дня "Сибирь православная"
2. Маршрут выходного дня "В гости к соседям"
3. Туристический маршрут в государственный зоологический заказник областного значения "Першинский"</t>
  </si>
  <si>
    <t>Общественно – политическая газета Кривошеинского района – « Районные вести»</t>
  </si>
  <si>
    <t xml:space="preserve">количество мест (коек) в коллективных средствах размещения </t>
  </si>
  <si>
    <t xml:space="preserve">удельный вес учащихся общеобразовательных организаций, участвующих в туристско-краеведческих мероприятиях </t>
  </si>
  <si>
    <t>Показатель</t>
  </si>
  <si>
    <t>в том числе</t>
  </si>
  <si>
    <t>Механизмы государственной поддержки  предпринимательства</t>
  </si>
  <si>
    <t>636300 Томская область Кривошеинский район с. Кривошеино ул Ленина 26</t>
  </si>
  <si>
    <t>1.Кривошеинское сельское поселение. Административный центр – село  Кривошеино.
2.Новокривошеинское сельское поселение. Административный центр - село Новокривошеино
3.Пудовское сельское поселение. Административный центр - село Пудовка
4.Иштанское сельское поселение. Административный центр - село Иштан
5. Володинское сельское поселение. Административный центр - село Володино
6. Петровское сельское поселение. Административный центр - село Петровка
7. Красноярское сельское поселение. Административный центр - село Красный Яр</t>
  </si>
  <si>
    <t>1.село Кривошеино, село Жуково, деревня Новоисламбуль.
2.село Новокривошеино, село Малиновка
3.село Пудовка, село Белосток, деревня Крыловка, деревня Вознесенка
4.село Иштан, село Никольское, деревня Рыбалово, деревня Чагино, деревня Карнаухово
5.село Володино, деревня Новониколаевка, деревня Старосайнаково
6.село Петровка, деревня Елизарьево, деревня Егорово, деревня Бараново
7.село Красный Яр</t>
  </si>
  <si>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</si>
  <si>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</si>
  <si>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</si>
  <si>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</si>
  <si>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</si>
  <si>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</si>
  <si>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</si>
  <si>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руб. на 1 жителя</t>
  </si>
  <si>
    <t>т/год (м3/год)</t>
  </si>
  <si>
    <t>руб./год</t>
  </si>
  <si>
    <t>га/10 тыс.чел.</t>
  </si>
  <si>
    <t xml:space="preserve"> тыс. кв. м.</t>
  </si>
  <si>
    <t xml:space="preserve"> тыс. кв. м./год</t>
  </si>
  <si>
    <t>тыс. км</t>
  </si>
  <si>
    <t>единиц/ тыс. кв. 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</si>
  <si>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</si>
  <si>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</si>
  <si>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</si>
  <si>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</si>
  <si>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t>Чем отличаются дети-инвалиды и дети с ограниченными возможностями здоровья</t>
  </si>
  <si>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</si>
  <si>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</si>
  <si>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</si>
  <si>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</si>
  <si>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</si>
  <si>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</si>
  <si>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объектовы, расположенных в муниципальном образовании</t>
  </si>
  <si>
    <t>тыс.куб.м/год</t>
  </si>
  <si>
    <t>тыс.т./год</t>
  </si>
  <si>
    <t>млн.куб.м/год</t>
  </si>
  <si>
    <t>тыс.кВт х ч/год</t>
  </si>
  <si>
    <t>га</t>
  </si>
  <si>
    <t xml:space="preserve">Административный центр </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</si>
  <si>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</si>
  <si>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</si>
  <si>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</si>
  <si>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</si>
  <si>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</si>
  <si>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значение</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</si>
  <si>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</si>
  <si>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</si>
  <si>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</si>
  <si>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</si>
  <si>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</si>
  <si>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</si>
  <si>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</si>
  <si>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</si>
  <si>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демография</t>
  </si>
  <si>
    <t>занятость</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</si>
  <si>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</si>
  <si>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</si>
  <si>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</si>
  <si>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</si>
  <si>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</si>
  <si>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</si>
  <si>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</si>
  <si>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</si>
  <si>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</si>
  <si>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</si>
  <si>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</si>
  <si>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</si>
  <si>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</si>
  <si>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</si>
  <si>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</si>
  <si>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</si>
  <si>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</si>
  <si>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</si>
  <si>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Поступило налоговых доходов в бюджетную систему РФ от налогоплательщиков муниципального образования - всего</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</si>
  <si>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</si>
  <si>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</si>
  <si>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</si>
  <si>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</si>
  <si>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</si>
  <si>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</si>
  <si>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</si>
  <si>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</si>
  <si>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</si>
  <si>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</si>
  <si>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</si>
  <si>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</si>
  <si>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</si>
  <si>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</si>
  <si>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</si>
  <si>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</si>
  <si>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</si>
  <si>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</si>
  <si>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здравоохранение и спорт </t>
  </si>
  <si>
    <t xml:space="preserve">социальную политику </t>
  </si>
  <si>
    <t>ПЕРСПЕКТИВНОЕ РАЗВИТИЕ</t>
  </si>
  <si>
    <t>ПРИОРИТЕТНЫЕ ПРОЕКТЫ</t>
  </si>
  <si>
    <t>ОБЪЁМЫ ФИНАНСИРОВАНИЯ</t>
  </si>
  <si>
    <t>ЭТАПЫ РЕАЛИЗАЦИИ</t>
  </si>
  <si>
    <t>ГОСУДАРСТВЕННЫЕ (МУНИЦИПАЛЬНЫЕ) ПРОГРАММЫ</t>
  </si>
  <si>
    <t>ФЕДЕРАЛЬНЫЕ ПРОГРАММЫ</t>
  </si>
  <si>
    <t>удельный вес расходов на реализацию программ в бюджете муниципального образования</t>
  </si>
  <si>
    <t>количество программ</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</si>
  <si>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</si>
  <si>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</si>
  <si>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объем бюджетных ассигнований, предусмотренных на реализацию муниципальных программ в местном бюджете за счёт средств бюджетов различных уровней (с 2015 года)</t>
  </si>
  <si>
    <t>удельный вес расходов на реализацию муниципальных программ в бюджете муниципального образования (с 2015 года)</t>
  </si>
  <si>
    <t>РЕГИОНАЛЬНЫЕ ПРОГРАММЫ</t>
  </si>
  <si>
    <t>РАЙОННЫЕ /ГОРОДСКИЕ ПРОГРАММЫ</t>
  </si>
  <si>
    <t>ПРОГРАММА  СОЦИАЛЬНО-ЭКОНОМИЧЕСКОГО РАЗВИТИЯ</t>
  </si>
  <si>
    <t>ИНВЕСТИЦИИ</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</si>
  <si>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</si>
  <si>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</si>
  <si>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</si>
  <si>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</si>
  <si>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</si>
  <si>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</si>
  <si>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</si>
  <si>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</si>
  <si>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населённых пунктов</t>
  </si>
  <si>
    <t>земли сельскохозяйственного назначения</t>
  </si>
  <si>
    <t>особо охраняемые территории</t>
  </si>
  <si>
    <t>ЭКОЛОГИЯ</t>
  </si>
  <si>
    <t>Количество предприятий, выбрасывающих загрязненные вещества в атмосферу</t>
  </si>
  <si>
    <t>Количество предприятий, имеющих ПГУ</t>
  </si>
  <si>
    <t>Количество предприятий, имеющих разрешение на выброс</t>
  </si>
  <si>
    <t>Объем выброшенных в атмосферу загрязняющих веществ</t>
  </si>
  <si>
    <t>от промышленных предприятий</t>
  </si>
  <si>
    <t>от транспорта</t>
  </si>
  <si>
    <t>от предприятий ЖКХ</t>
  </si>
  <si>
    <t>Индекс загрязнения атмосферы</t>
  </si>
  <si>
    <t>Объем уловленных и обезвреженных загрязняющих веществ</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</si>
  <si>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</si>
  <si>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</si>
  <si>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Объем сброса сточных вод</t>
  </si>
  <si>
    <t>нормативно очищенных</t>
  </si>
  <si>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</si>
  <si>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</si>
  <si>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</si>
  <si>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</si>
  <si>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</si>
  <si>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</si>
  <si>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</si>
  <si>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</si>
  <si>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</si>
  <si>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</si>
  <si>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</si>
  <si>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</si>
  <si>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</si>
  <si>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</si>
  <si>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</si>
  <si>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</si>
  <si>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</si>
  <si>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</si>
  <si>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</si>
  <si>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</si>
  <si>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</si>
  <si>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</si>
  <si>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</si>
  <si>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</si>
  <si>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</si>
  <si>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</si>
  <si>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</si>
  <si>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</si>
  <si>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</si>
  <si>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</si>
  <si>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</si>
  <si>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</si>
  <si>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</si>
  <si>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</si>
  <si>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</si>
  <si>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</si>
  <si>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</si>
  <si>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</si>
  <si>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</si>
  <si>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асфальтобетонным покрытием</t>
  </si>
  <si>
    <t>с цементно-бетонным покрытием</t>
  </si>
  <si>
    <t>с гравийным покрытием</t>
  </si>
  <si>
    <t xml:space="preserve">грунтовые дороги </t>
  </si>
  <si>
    <t>в собственности поселений</t>
  </si>
  <si>
    <t>протяженность дорог, в отношении которых проведён текущий ремонт</t>
  </si>
  <si>
    <t>протяженность дорог, в отношении которых проведён капитальный ремонт</t>
  </si>
  <si>
    <t>ТРАНСПОРТ</t>
  </si>
  <si>
    <t>Воздушный</t>
  </si>
  <si>
    <t>СВЯЗЬ</t>
  </si>
  <si>
    <t>ЭЛЕКТРОСНАБЖЕНИЕ</t>
  </si>
  <si>
    <t>Общая протяженность электрических сетей</t>
  </si>
  <si>
    <t>Количество домовладений (квартир), имеющих техническую возможность присоединения к сетям электроснабжения</t>
  </si>
  <si>
    <t>Количество домовладений (квартир), подключенных к сетям централизованного электроснабжения</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</si>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</sst>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0">
    <font>
      <sz val="11"/>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u val="single"/>
      <sz val="12.1"/>
      <color indexed="12"/>
      <name val="Calibri"/>
      <family val="2"/>
    </font>
    <font>
      <u val="single"/>
      <sz val="12.1"/>
      <color indexed="36"/>
      <name val="Calibri"/>
      <family val="2"/>
    </font>
    <font>
      <sz val="11"/>
      <color indexed="8"/>
      <name val="Times New Roman"/>
      <family val="1"/>
    </font>
    <font>
      <b/>
      <sz val="11"/>
      <color indexed="8"/>
      <name val="Times New Roman"/>
      <family val="1"/>
    </font>
    <font>
      <sz val="11"/>
      <name val="Times New Roman"/>
      <family val="1"/>
    </font>
    <font>
      <i/>
      <sz val="11"/>
      <color indexed="8"/>
      <name val="Times New Roman"/>
      <family val="1"/>
    </font>
    <font>
      <b/>
      <i/>
      <sz val="11"/>
      <color indexed="8"/>
      <name val="Times New Roman"/>
      <family val="1"/>
    </font>
    <font>
      <sz val="11"/>
      <color indexed="10"/>
      <name val="Times New Roman"/>
      <family val="1"/>
    </font>
    <font>
      <b/>
      <sz val="11"/>
      <name val="Times New Roman"/>
      <family val="1"/>
    </font>
    <font>
      <i/>
      <sz val="11"/>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medium"/>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bottom style="thin"/>
    </border>
    <border>
      <left/>
      <right/>
      <top style="thin"/>
      <bottom style="thin"/>
    </border>
    <border>
      <left style="medium"/>
      <right/>
      <top/>
      <bottom style="thin"/>
    </border>
    <border>
      <left/>
      <right/>
      <top/>
      <bottom style="thin"/>
    </border>
    <border>
      <left style="medium"/>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medium"/>
      <right/>
      <top style="thin"/>
      <bottom/>
    </border>
    <border>
      <left/>
      <right style="thin"/>
      <top style="thin"/>
      <bottom/>
    </border>
    <border>
      <left style="medium"/>
      <right style="thin"/>
      <top/>
      <bottom/>
    </border>
    <border>
      <left style="medium"/>
      <right style="thin"/>
      <top>
        <color indexed="63"/>
      </top>
      <bottom/>
    </border>
    <border>
      <left style="medium"/>
      <right style="thin"/>
      <top/>
      <bottom>
        <color indexed="63"/>
      </bottom>
    </border>
    <border>
      <left style="medium"/>
      <right/>
      <top/>
      <bottom/>
    </border>
    <border>
      <left style="thin"/>
      <right style="medium"/>
      <top style="thin"/>
      <bottom/>
    </border>
    <border>
      <left style="thin"/>
      <right style="medium"/>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20" fillId="0" borderId="0" applyNumberFormat="0" applyFill="0" applyBorder="0" applyAlignment="0" applyProtection="0"/>
    <xf numFmtId="0" fontId="7"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2" fillId="0" borderId="9" applyNumberFormat="0" applyFill="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cellStyleXfs>
  <cellXfs count="110">
    <xf numFmtId="0" fontId="0" fillId="0" borderId="0" xfId="0" applyAlignment="1">
      <alignment/>
    </xf>
    <xf numFmtId="0" fontId="21" fillId="0" borderId="10" xfId="0" applyFont="1" applyFill="1" applyBorder="1" applyAlignment="1">
      <alignment vertical="top" wrapText="1"/>
    </xf>
    <xf numFmtId="0" fontId="22" fillId="0" borderId="10" xfId="0" applyFont="1" applyFill="1" applyBorder="1" applyAlignment="1">
      <alignment vertical="top" wrapText="1"/>
    </xf>
    <xf numFmtId="0" fontId="21" fillId="0" borderId="0" xfId="0" applyFont="1" applyFill="1" applyAlignment="1">
      <alignment wrapText="1"/>
    </xf>
    <xf numFmtId="0" fontId="21" fillId="0" borderId="0" xfId="0" applyFont="1" applyFill="1" applyAlignment="1">
      <alignment/>
    </xf>
    <xf numFmtId="0" fontId="21" fillId="0" borderId="10" xfId="0" applyFont="1" applyFill="1" applyBorder="1" applyAlignment="1">
      <alignment/>
    </xf>
    <xf numFmtId="0" fontId="21" fillId="0" borderId="10" xfId="0" applyFont="1" applyFill="1" applyBorder="1" applyAlignment="1">
      <alignment/>
    </xf>
    <xf numFmtId="0" fontId="23" fillId="0" borderId="11" xfId="0" applyFont="1" applyFill="1" applyBorder="1" applyAlignment="1">
      <alignment vertical="top" wrapText="1"/>
    </xf>
    <xf numFmtId="0" fontId="24" fillId="0" borderId="12" xfId="0" applyFont="1" applyFill="1" applyBorder="1" applyAlignment="1">
      <alignment vertical="top" wrapText="1"/>
    </xf>
    <xf numFmtId="0" fontId="21" fillId="0" borderId="13" xfId="0" applyFont="1" applyFill="1" applyBorder="1" applyAlignment="1">
      <alignment vertical="top" wrapText="1"/>
    </xf>
    <xf numFmtId="0" fontId="24" fillId="0" borderId="10" xfId="0" applyFont="1" applyFill="1" applyBorder="1" applyAlignment="1">
      <alignment vertical="top" wrapText="1"/>
    </xf>
    <xf numFmtId="0" fontId="26" fillId="0" borderId="0" xfId="0" applyFont="1" applyFill="1" applyAlignment="1">
      <alignment/>
    </xf>
    <xf numFmtId="0" fontId="23" fillId="0" borderId="14" xfId="0" applyFont="1" applyFill="1" applyBorder="1" applyAlignment="1">
      <alignment vertical="top" wrapText="1"/>
    </xf>
    <xf numFmtId="0" fontId="23" fillId="0" borderId="10" xfId="0" applyFont="1" applyFill="1" applyBorder="1" applyAlignment="1">
      <alignment vertical="top" wrapText="1"/>
    </xf>
    <xf numFmtId="0" fontId="21" fillId="0" borderId="0" xfId="0" applyFont="1" applyFill="1" applyBorder="1" applyAlignment="1">
      <alignment/>
    </xf>
    <xf numFmtId="0" fontId="22" fillId="0" borderId="15" xfId="0" applyFont="1" applyFill="1" applyBorder="1" applyAlignment="1">
      <alignment vertical="top" wrapText="1"/>
    </xf>
    <xf numFmtId="0" fontId="22" fillId="0" borderId="16" xfId="0" applyFont="1" applyFill="1" applyBorder="1" applyAlignment="1">
      <alignment vertical="top" wrapText="1"/>
    </xf>
    <xf numFmtId="0" fontId="21" fillId="0" borderId="17" xfId="0" applyFont="1" applyFill="1" applyBorder="1" applyAlignment="1">
      <alignment vertical="top" wrapText="1"/>
    </xf>
    <xf numFmtId="0" fontId="21" fillId="0" borderId="18" xfId="0" applyFont="1" applyFill="1" applyBorder="1" applyAlignment="1">
      <alignment vertical="top" wrapText="1"/>
    </xf>
    <xf numFmtId="0" fontId="22" fillId="0" borderId="17" xfId="0" applyFont="1" applyFill="1" applyBorder="1" applyAlignment="1">
      <alignment vertical="top" wrapText="1"/>
    </xf>
    <xf numFmtId="0" fontId="21" fillId="0" borderId="18" xfId="0" applyFont="1" applyFill="1" applyBorder="1" applyAlignment="1">
      <alignment wrapText="1"/>
    </xf>
    <xf numFmtId="0" fontId="21" fillId="0" borderId="18" xfId="0" applyFont="1" applyFill="1" applyBorder="1" applyAlignment="1">
      <alignment wrapText="1"/>
    </xf>
    <xf numFmtId="0" fontId="21" fillId="0" borderId="18" xfId="0" applyFont="1" applyFill="1" applyBorder="1" applyAlignment="1">
      <alignment horizontal="left" vertical="top" wrapText="1"/>
    </xf>
    <xf numFmtId="0" fontId="22" fillId="0" borderId="14" xfId="0" applyFont="1" applyFill="1" applyBorder="1" applyAlignment="1">
      <alignment vertical="top" wrapText="1"/>
    </xf>
    <xf numFmtId="0" fontId="21" fillId="0" borderId="18" xfId="0" applyFont="1" applyFill="1" applyBorder="1" applyAlignment="1">
      <alignment wrapText="1"/>
    </xf>
    <xf numFmtId="0" fontId="21" fillId="0" borderId="18" xfId="0" applyFont="1" applyFill="1" applyBorder="1" applyAlignment="1">
      <alignment wrapText="1"/>
    </xf>
    <xf numFmtId="0" fontId="21" fillId="0" borderId="19" xfId="0" applyFont="1" applyFill="1" applyBorder="1" applyAlignment="1">
      <alignment horizontal="left" wrapText="1"/>
    </xf>
    <xf numFmtId="0" fontId="21" fillId="0" borderId="19" xfId="0" applyFont="1" applyFill="1" applyBorder="1" applyAlignment="1">
      <alignment horizontal="justify" vertical="top" wrapText="1"/>
    </xf>
    <xf numFmtId="0" fontId="21" fillId="0" borderId="20" xfId="0" applyFont="1" applyFill="1" applyBorder="1" applyAlignment="1">
      <alignment vertical="top" wrapText="1"/>
    </xf>
    <xf numFmtId="0" fontId="21" fillId="0" borderId="21"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2" fillId="0" borderId="22" xfId="0" applyFont="1" applyFill="1" applyBorder="1" applyAlignment="1">
      <alignment vertical="top" wrapText="1"/>
    </xf>
    <xf numFmtId="0" fontId="21" fillId="0" borderId="22" xfId="0" applyFont="1" applyFill="1" applyBorder="1" applyAlignment="1">
      <alignment vertical="top" wrapText="1"/>
    </xf>
    <xf numFmtId="0" fontId="29" fillId="0" borderId="18" xfId="0" applyFont="1" applyFill="1" applyBorder="1" applyAlignment="1">
      <alignment wrapText="1"/>
    </xf>
    <xf numFmtId="0" fontId="29" fillId="0" borderId="18" xfId="0" applyFont="1" applyFill="1" applyBorder="1" applyAlignment="1">
      <alignment vertical="top" wrapText="1"/>
    </xf>
    <xf numFmtId="0" fontId="29" fillId="0" borderId="18" xfId="0" applyFont="1" applyFill="1" applyBorder="1" applyAlignment="1">
      <alignment horizontal="left" vertical="top" wrapText="1"/>
    </xf>
    <xf numFmtId="10" fontId="21" fillId="0" borderId="18" xfId="0" applyNumberFormat="1" applyFont="1" applyFill="1" applyBorder="1" applyAlignment="1">
      <alignment horizontal="left" vertical="top" wrapText="1"/>
    </xf>
    <xf numFmtId="0" fontId="23" fillId="0" borderId="17" xfId="0" applyFont="1" applyFill="1" applyBorder="1" applyAlignment="1">
      <alignment vertical="top" wrapText="1"/>
    </xf>
    <xf numFmtId="16" fontId="18" fillId="0" borderId="18" xfId="0" applyNumberFormat="1" applyFont="1" applyFill="1" applyBorder="1" applyAlignment="1">
      <alignment horizontal="left" vertical="top" wrapText="1"/>
    </xf>
    <xf numFmtId="49" fontId="21" fillId="0" borderId="19" xfId="0" applyNumberFormat="1" applyFont="1" applyFill="1" applyBorder="1" applyAlignment="1">
      <alignment horizontal="left" wrapText="1"/>
    </xf>
    <xf numFmtId="0" fontId="18" fillId="0" borderId="18" xfId="0" applyFont="1" applyFill="1" applyBorder="1" applyAlignment="1">
      <alignment horizontal="left" vertical="top" wrapText="1"/>
    </xf>
    <xf numFmtId="0" fontId="21" fillId="0" borderId="19" xfId="0" applyFont="1" applyFill="1" applyBorder="1" applyAlignment="1">
      <alignment wrapText="1"/>
    </xf>
    <xf numFmtId="49" fontId="21" fillId="0" borderId="18" xfId="0" applyNumberFormat="1" applyFont="1" applyFill="1" applyBorder="1" applyAlignment="1">
      <alignment horizontal="left" vertical="top" wrapText="1"/>
    </xf>
    <xf numFmtId="0" fontId="21" fillId="0" borderId="18" xfId="0" applyFont="1" applyFill="1" applyBorder="1" applyAlignment="1">
      <alignment horizontal="left" wrapText="1"/>
    </xf>
    <xf numFmtId="0" fontId="21" fillId="0" borderId="18" xfId="0" applyFont="1" applyFill="1" applyBorder="1" applyAlignment="1">
      <alignment horizontal="left"/>
    </xf>
    <xf numFmtId="0" fontId="21" fillId="0" borderId="23" xfId="0" applyFont="1" applyFill="1" applyBorder="1" applyAlignment="1">
      <alignment vertical="top" wrapText="1"/>
    </xf>
    <xf numFmtId="0" fontId="21" fillId="0" borderId="24" xfId="0" applyFont="1" applyFill="1" applyBorder="1" applyAlignment="1">
      <alignment horizontal="left" vertical="top" wrapText="1"/>
    </xf>
    <xf numFmtId="1" fontId="21" fillId="0" borderId="18" xfId="0" applyNumberFormat="1" applyFont="1" applyFill="1" applyBorder="1" applyAlignment="1">
      <alignment horizontal="left" vertical="top" wrapText="1"/>
    </xf>
    <xf numFmtId="0" fontId="21" fillId="0" borderId="25" xfId="0" applyFont="1" applyFill="1" applyBorder="1" applyAlignment="1">
      <alignment vertical="top" wrapText="1"/>
    </xf>
    <xf numFmtId="0" fontId="21" fillId="0" borderId="26" xfId="0" applyFont="1" applyFill="1" applyBorder="1" applyAlignment="1">
      <alignment vertical="top" wrapText="1"/>
    </xf>
    <xf numFmtId="0" fontId="24" fillId="0" borderId="25" xfId="0" applyFont="1" applyFill="1" applyBorder="1" applyAlignment="1">
      <alignment vertical="top" wrapText="1"/>
    </xf>
    <xf numFmtId="0" fontId="24" fillId="0" borderId="13" xfId="0" applyFont="1" applyFill="1" applyBorder="1" applyAlignment="1">
      <alignment vertical="top" wrapText="1"/>
    </xf>
    <xf numFmtId="0" fontId="22" fillId="0" borderId="11" xfId="0" applyFont="1" applyFill="1" applyBorder="1" applyAlignment="1">
      <alignment vertical="top" wrapText="1"/>
    </xf>
    <xf numFmtId="0" fontId="22" fillId="0" borderId="27" xfId="0" applyFont="1" applyFill="1" applyBorder="1" applyAlignment="1">
      <alignment vertical="top" wrapText="1"/>
    </xf>
    <xf numFmtId="0" fontId="21" fillId="0" borderId="12" xfId="0" applyFont="1" applyFill="1" applyBorder="1" applyAlignment="1">
      <alignment vertical="top" wrapText="1"/>
    </xf>
    <xf numFmtId="0" fontId="22" fillId="0" borderId="28" xfId="0" applyFont="1" applyFill="1" applyBorder="1" applyAlignment="1">
      <alignment vertical="top" wrapText="1"/>
    </xf>
    <xf numFmtId="0" fontId="22" fillId="0" borderId="29" xfId="0" applyFont="1" applyFill="1" applyBorder="1" applyAlignment="1">
      <alignment vertical="top" wrapText="1"/>
    </xf>
    <xf numFmtId="0" fontId="21" fillId="0" borderId="30" xfId="0" applyFont="1" applyFill="1" applyBorder="1" applyAlignment="1">
      <alignment vertical="top" wrapText="1"/>
    </xf>
    <xf numFmtId="0" fontId="21" fillId="0" borderId="31" xfId="0" applyFont="1" applyFill="1" applyBorder="1" applyAlignment="1">
      <alignment vertical="top" wrapText="1"/>
    </xf>
    <xf numFmtId="0" fontId="21" fillId="0" borderId="32" xfId="0" applyFont="1" applyFill="1" applyBorder="1" applyAlignment="1">
      <alignment vertical="top" wrapText="1"/>
    </xf>
    <xf numFmtId="0" fontId="21" fillId="0" borderId="33" xfId="0" applyFont="1" applyFill="1" applyBorder="1" applyAlignment="1">
      <alignment vertical="top" wrapText="1"/>
    </xf>
    <xf numFmtId="0" fontId="24" fillId="0" borderId="31" xfId="0" applyFont="1" applyFill="1" applyBorder="1" applyAlignment="1">
      <alignment vertical="top" wrapText="1"/>
    </xf>
    <xf numFmtId="0" fontId="24" fillId="0" borderId="33" xfId="0" applyFont="1" applyFill="1" applyBorder="1" applyAlignment="1">
      <alignment vertical="top" wrapText="1"/>
    </xf>
    <xf numFmtId="0" fontId="21" fillId="0" borderId="21" xfId="0"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14" xfId="0" applyFont="1" applyFill="1" applyBorder="1" applyAlignment="1">
      <alignment vertical="top" wrapText="1"/>
    </xf>
    <xf numFmtId="0" fontId="21" fillId="0" borderId="11" xfId="0" applyFont="1" applyFill="1" applyBorder="1" applyAlignment="1">
      <alignment vertical="top" wrapText="1"/>
    </xf>
    <xf numFmtId="0" fontId="21" fillId="0" borderId="17" xfId="0" applyFont="1" applyFill="1" applyBorder="1" applyAlignment="1">
      <alignment vertical="top" wrapText="1"/>
    </xf>
    <xf numFmtId="0" fontId="21" fillId="0" borderId="10" xfId="0" applyFont="1" applyFill="1" applyBorder="1" applyAlignment="1">
      <alignment vertical="top" wrapText="1"/>
    </xf>
    <xf numFmtId="0" fontId="22" fillId="0" borderId="17" xfId="0" applyFont="1" applyFill="1" applyBorder="1" applyAlignment="1">
      <alignment vertical="top" wrapText="1"/>
    </xf>
    <xf numFmtId="0" fontId="22" fillId="0" borderId="10" xfId="0" applyFont="1" applyFill="1" applyBorder="1" applyAlignment="1">
      <alignment vertical="top" wrapText="1"/>
    </xf>
    <xf numFmtId="0" fontId="21" fillId="0" borderId="27" xfId="0" applyFont="1" applyFill="1" applyBorder="1" applyAlignment="1">
      <alignment vertical="top" wrapText="1"/>
    </xf>
    <xf numFmtId="0" fontId="21" fillId="0" borderId="35" xfId="0" applyFont="1" applyFill="1" applyBorder="1" applyAlignment="1">
      <alignment vertical="top" wrapText="1"/>
    </xf>
    <xf numFmtId="0" fontId="21" fillId="0" borderId="23" xfId="0" applyFont="1" applyFill="1" applyBorder="1" applyAlignment="1">
      <alignment vertical="top" wrapText="1"/>
    </xf>
    <xf numFmtId="0" fontId="22" fillId="0" borderId="36" xfId="0" applyFont="1" applyFill="1" applyBorder="1" applyAlignment="1">
      <alignment vertical="top" wrapText="1"/>
    </xf>
    <xf numFmtId="0" fontId="22" fillId="0" borderId="15" xfId="0" applyFont="1" applyFill="1" applyBorder="1" applyAlignment="1">
      <alignment vertical="top" wrapText="1"/>
    </xf>
    <xf numFmtId="0" fontId="23" fillId="0" borderId="17" xfId="0" applyFont="1" applyFill="1" applyBorder="1" applyAlignment="1">
      <alignment vertical="top" wrapText="1"/>
    </xf>
    <xf numFmtId="0" fontId="23" fillId="0" borderId="10" xfId="0" applyFont="1" applyFill="1" applyBorder="1" applyAlignment="1">
      <alignment vertical="top" wrapText="1"/>
    </xf>
    <xf numFmtId="0" fontId="22" fillId="0" borderId="14" xfId="0" applyFont="1" applyFill="1" applyBorder="1" applyAlignment="1">
      <alignment vertical="top" wrapText="1"/>
    </xf>
    <xf numFmtId="0" fontId="23" fillId="0" borderId="14" xfId="0" applyFont="1" applyFill="1" applyBorder="1" applyAlignment="1">
      <alignment vertical="top" wrapText="1"/>
    </xf>
    <xf numFmtId="0" fontId="23" fillId="0" borderId="11" xfId="0" applyFont="1" applyFill="1" applyBorder="1" applyAlignment="1">
      <alignment vertical="top" wrapText="1"/>
    </xf>
    <xf numFmtId="0" fontId="21" fillId="0" borderId="37" xfId="0" applyFont="1" applyFill="1" applyBorder="1" applyAlignment="1">
      <alignment vertical="top" wrapText="1"/>
    </xf>
    <xf numFmtId="0" fontId="21" fillId="0" borderId="38" xfId="0" applyFont="1" applyFill="1" applyBorder="1" applyAlignment="1">
      <alignment vertical="top" wrapText="1"/>
    </xf>
    <xf numFmtId="0" fontId="24" fillId="0" borderId="30" xfId="0" applyFont="1" applyFill="1" applyBorder="1" applyAlignment="1">
      <alignment vertical="top" wrapText="1"/>
    </xf>
    <xf numFmtId="0" fontId="21" fillId="0" borderId="39" xfId="0" applyFont="1" applyFill="1" applyBorder="1" applyAlignment="1">
      <alignment vertical="top" wrapText="1"/>
    </xf>
    <xf numFmtId="0" fontId="24" fillId="0" borderId="32" xfId="0" applyFont="1" applyFill="1" applyBorder="1" applyAlignment="1">
      <alignment vertical="top" wrapText="1"/>
    </xf>
    <xf numFmtId="0" fontId="22" fillId="0" borderId="12" xfId="0" applyFont="1" applyFill="1" applyBorder="1" applyAlignment="1">
      <alignment vertical="top" wrapText="1"/>
    </xf>
    <xf numFmtId="0" fontId="21" fillId="0" borderId="10" xfId="0" applyFont="1" applyFill="1" applyBorder="1" applyAlignment="1">
      <alignment horizontal="center" vertical="top" wrapText="1"/>
    </xf>
    <xf numFmtId="0" fontId="22" fillId="0" borderId="17" xfId="0" applyFont="1" applyFill="1" applyBorder="1" applyAlignment="1">
      <alignment horizontal="left" vertical="top" wrapText="1"/>
    </xf>
    <xf numFmtId="0" fontId="22" fillId="0" borderId="10" xfId="0" applyFont="1" applyFill="1" applyBorder="1" applyAlignment="1">
      <alignment horizontal="left" vertical="top" wrapText="1"/>
    </xf>
    <xf numFmtId="0" fontId="21" fillId="0" borderId="40" xfId="0" applyFont="1" applyFill="1" applyBorder="1" applyAlignment="1">
      <alignment vertical="top" wrapText="1"/>
    </xf>
    <xf numFmtId="0" fontId="21"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10" xfId="0" applyFont="1" applyFill="1" applyBorder="1" applyAlignment="1">
      <alignment vertical="top" wrapText="1"/>
    </xf>
    <xf numFmtId="0" fontId="22" fillId="0" borderId="17"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7" fillId="0" borderId="14" xfId="0" applyFont="1" applyFill="1" applyBorder="1" applyAlignment="1">
      <alignment vertical="top" wrapText="1"/>
    </xf>
    <xf numFmtId="0" fontId="27" fillId="0" borderId="11" xfId="0" applyFont="1" applyFill="1" applyBorder="1" applyAlignment="1">
      <alignment vertical="top" wrapText="1"/>
    </xf>
    <xf numFmtId="0" fontId="21" fillId="0" borderId="42" xfId="0" applyFont="1" applyFill="1" applyBorder="1" applyAlignment="1">
      <alignment vertical="top" wrapText="1"/>
    </xf>
    <xf numFmtId="0" fontId="21" fillId="0" borderId="28" xfId="0" applyFont="1" applyFill="1" applyBorder="1" applyAlignment="1">
      <alignment vertical="top" wrapText="1"/>
    </xf>
    <xf numFmtId="0" fontId="27" fillId="0" borderId="17" xfId="0" applyFont="1" applyFill="1" applyBorder="1" applyAlignment="1">
      <alignment vertical="top" wrapText="1"/>
    </xf>
    <xf numFmtId="0" fontId="27" fillId="0" borderId="10" xfId="0" applyFont="1" applyFill="1" applyBorder="1" applyAlignment="1">
      <alignment vertical="top" wrapText="1"/>
    </xf>
    <xf numFmtId="0" fontId="23" fillId="0" borderId="12" xfId="0" applyFont="1" applyFill="1" applyBorder="1" applyAlignment="1">
      <alignment vertical="top" wrapText="1"/>
    </xf>
    <xf numFmtId="0" fontId="21" fillId="0" borderId="13" xfId="0" applyFont="1" applyFill="1" applyBorder="1" applyAlignment="1">
      <alignment vertical="top" wrapText="1"/>
    </xf>
    <xf numFmtId="0" fontId="21" fillId="0" borderId="43" xfId="0" applyFont="1" applyFill="1" applyBorder="1" applyAlignment="1">
      <alignment horizontal="left" vertical="top" wrapText="1"/>
    </xf>
    <xf numFmtId="0" fontId="21" fillId="0" borderId="44" xfId="0" applyFont="1" applyFill="1" applyBorder="1" applyAlignment="1">
      <alignment horizontal="left" vertical="top" wrapText="1"/>
    </xf>
    <xf numFmtId="0" fontId="21" fillId="0" borderId="45" xfId="0" applyFont="1" applyFill="1" applyBorder="1" applyAlignment="1">
      <alignment vertical="top" wrapText="1"/>
    </xf>
    <xf numFmtId="0" fontId="21" fillId="0" borderId="46" xfId="0" applyFont="1" applyFill="1" applyBorder="1" applyAlignment="1">
      <alignment vertical="top" wrapText="1"/>
    </xf>
    <xf numFmtId="0" fontId="21" fillId="0" borderId="47" xfId="0" applyFont="1" applyFill="1" applyBorder="1" applyAlignment="1">
      <alignment vertical="top" wrapText="1"/>
    </xf>
    <xf numFmtId="0" fontId="21" fillId="0" borderId="48"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adm@tomsk.gov.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66"/>
  <sheetViews>
    <sheetView tabSelected="1" zoomScaleSheetLayoutView="110" zoomScalePageLayoutView="0" workbookViewId="0" topLeftCell="A556">
      <selection activeCell="D566" sqref="D566"/>
    </sheetView>
  </sheetViews>
  <sheetFormatPr defaultColWidth="9.140625" defaultRowHeight="15"/>
  <cols>
    <col min="1" max="1" width="17.57421875" style="4" customWidth="1"/>
    <col min="2" max="2" width="30.00390625" style="4" customWidth="1"/>
    <col min="3" max="3" width="14.00390625" style="4" customWidth="1"/>
    <col min="4" max="4" width="108.8515625" style="3" customWidth="1"/>
    <col min="5" max="16384" width="9.140625" style="4" customWidth="1"/>
  </cols>
  <sheetData>
    <row r="1" spans="1:4" ht="15">
      <c r="A1" s="74" t="s">
        <v>483</v>
      </c>
      <c r="B1" s="75"/>
      <c r="C1" s="15" t="s">
        <v>364</v>
      </c>
      <c r="D1" s="16" t="s">
        <v>527</v>
      </c>
    </row>
    <row r="2" spans="1:4" ht="19.5" customHeight="1">
      <c r="A2" s="67" t="s">
        <v>399</v>
      </c>
      <c r="B2" s="68"/>
      <c r="C2" s="68"/>
      <c r="D2" s="18"/>
    </row>
    <row r="3" spans="1:4" ht="15">
      <c r="A3" s="67"/>
      <c r="B3" s="68"/>
      <c r="C3" s="1"/>
      <c r="D3" s="18"/>
    </row>
    <row r="4" spans="1:4" ht="15">
      <c r="A4" s="69" t="s">
        <v>521</v>
      </c>
      <c r="B4" s="70"/>
      <c r="C4" s="5"/>
      <c r="D4" s="20" t="s">
        <v>145</v>
      </c>
    </row>
    <row r="5" spans="1:4" ht="30">
      <c r="A5" s="69" t="s">
        <v>522</v>
      </c>
      <c r="B5" s="70"/>
      <c r="C5" s="1"/>
      <c r="D5" s="21" t="s">
        <v>452</v>
      </c>
    </row>
    <row r="6" spans="1:4" ht="15">
      <c r="A6" s="69" t="s">
        <v>523</v>
      </c>
      <c r="B6" s="70"/>
      <c r="C6" s="5"/>
      <c r="D6" s="22">
        <v>636300</v>
      </c>
    </row>
    <row r="7" spans="1:4" ht="15">
      <c r="A7" s="69" t="s">
        <v>524</v>
      </c>
      <c r="B7" s="70"/>
      <c r="C7" s="5"/>
      <c r="D7" s="22">
        <v>838251</v>
      </c>
    </row>
    <row r="8" spans="1:4" ht="27.75" customHeight="1">
      <c r="A8" s="69" t="s">
        <v>526</v>
      </c>
      <c r="B8" s="70"/>
      <c r="C8" s="5"/>
      <c r="D8" s="18" t="s">
        <v>486</v>
      </c>
    </row>
    <row r="9" spans="1:4" ht="21" customHeight="1">
      <c r="A9" s="69" t="s">
        <v>525</v>
      </c>
      <c r="B9" s="70"/>
      <c r="C9" s="1"/>
      <c r="D9" s="21" t="s">
        <v>453</v>
      </c>
    </row>
    <row r="10" spans="1:4" ht="108" customHeight="1">
      <c r="A10" s="88" t="s">
        <v>528</v>
      </c>
      <c r="B10" s="89"/>
      <c r="C10" s="87"/>
      <c r="D10" s="21" t="s">
        <v>466</v>
      </c>
    </row>
    <row r="11" spans="1:4" ht="0.75" customHeight="1" hidden="1">
      <c r="A11" s="19"/>
      <c r="B11" s="6"/>
      <c r="C11" s="87"/>
      <c r="D11" s="18"/>
    </row>
    <row r="12" spans="1:4" ht="45">
      <c r="A12" s="69" t="s">
        <v>529</v>
      </c>
      <c r="B12" s="70"/>
      <c r="C12" s="1"/>
      <c r="D12" s="18" t="s">
        <v>479</v>
      </c>
    </row>
    <row r="13" spans="1:4" ht="21" customHeight="1">
      <c r="A13" s="69" t="s">
        <v>530</v>
      </c>
      <c r="B13" s="70"/>
      <c r="C13" s="1"/>
      <c r="D13" s="18"/>
    </row>
    <row r="14" spans="1:4" ht="111" customHeight="1">
      <c r="A14" s="67" t="s">
        <v>531</v>
      </c>
      <c r="B14" s="68"/>
      <c r="C14" s="1"/>
      <c r="D14" s="20" t="s">
        <v>487</v>
      </c>
    </row>
    <row r="15" spans="1:4" ht="111.75" customHeight="1">
      <c r="A15" s="67" t="s">
        <v>532</v>
      </c>
      <c r="B15" s="68"/>
      <c r="C15" s="1"/>
      <c r="D15" s="18" t="s">
        <v>488</v>
      </c>
    </row>
    <row r="16" spans="1:4" ht="15">
      <c r="A16" s="78" t="s">
        <v>533</v>
      </c>
      <c r="B16" s="52"/>
      <c r="C16" s="1"/>
      <c r="D16" s="18"/>
    </row>
    <row r="17" spans="1:4" ht="21" customHeight="1">
      <c r="A17" s="78" t="s">
        <v>534</v>
      </c>
      <c r="B17" s="52"/>
      <c r="C17" s="1"/>
      <c r="D17" s="18"/>
    </row>
    <row r="18" spans="1:4" ht="63" customHeight="1">
      <c r="A18" s="78" t="s">
        <v>535</v>
      </c>
      <c r="B18" s="52"/>
      <c r="C18" s="1"/>
      <c r="D18" s="21" t="s">
        <v>427</v>
      </c>
    </row>
    <row r="19" spans="1:4" ht="16.5" customHeight="1">
      <c r="A19" s="65" t="s">
        <v>536</v>
      </c>
      <c r="B19" s="66"/>
      <c r="C19" s="1"/>
      <c r="D19" s="18" t="s">
        <v>428</v>
      </c>
    </row>
    <row r="20" spans="1:4" ht="63.75" customHeight="1">
      <c r="A20" s="65" t="s">
        <v>537</v>
      </c>
      <c r="B20" s="66"/>
      <c r="C20" s="1"/>
      <c r="D20" s="18" t="s">
        <v>429</v>
      </c>
    </row>
    <row r="21" spans="1:4" ht="15">
      <c r="A21" s="78" t="s">
        <v>538</v>
      </c>
      <c r="B21" s="52"/>
      <c r="C21" s="1"/>
      <c r="D21" s="18" t="s">
        <v>480</v>
      </c>
    </row>
    <row r="22" spans="1:4" ht="15">
      <c r="A22" s="78" t="s">
        <v>539</v>
      </c>
      <c r="B22" s="52"/>
      <c r="C22" s="1"/>
      <c r="D22" s="18"/>
    </row>
    <row r="23" spans="1:4" ht="45">
      <c r="A23" s="79" t="s">
        <v>540</v>
      </c>
      <c r="B23" s="80"/>
      <c r="C23" s="1"/>
      <c r="D23" s="24" t="s">
        <v>467</v>
      </c>
    </row>
    <row r="24" spans="1:4" ht="30" customHeight="1">
      <c r="A24" s="79" t="s">
        <v>541</v>
      </c>
      <c r="B24" s="80"/>
      <c r="C24" s="1"/>
      <c r="D24" s="25" t="s">
        <v>468</v>
      </c>
    </row>
    <row r="25" spans="1:4" ht="15">
      <c r="A25" s="79" t="s">
        <v>542</v>
      </c>
      <c r="B25" s="80"/>
      <c r="C25" s="1"/>
      <c r="D25" s="18" t="s">
        <v>476</v>
      </c>
    </row>
    <row r="26" spans="1:4" ht="30.75" customHeight="1">
      <c r="A26" s="79" t="s">
        <v>543</v>
      </c>
      <c r="B26" s="80"/>
      <c r="C26" s="1"/>
      <c r="D26" s="20" t="s">
        <v>477</v>
      </c>
    </row>
    <row r="27" spans="1:4" ht="105">
      <c r="A27" s="79" t="s">
        <v>544</v>
      </c>
      <c r="B27" s="80"/>
      <c r="C27" s="1"/>
      <c r="D27" s="25" t="s">
        <v>469</v>
      </c>
    </row>
    <row r="28" spans="1:4" ht="15">
      <c r="A28" s="65" t="s">
        <v>545</v>
      </c>
      <c r="B28" s="66"/>
      <c r="C28" s="1"/>
      <c r="D28" s="18"/>
    </row>
    <row r="29" spans="1:4" ht="15">
      <c r="A29" s="57"/>
      <c r="B29" s="8" t="s">
        <v>546</v>
      </c>
      <c r="C29" s="1" t="s">
        <v>371</v>
      </c>
      <c r="D29" s="22">
        <v>173</v>
      </c>
    </row>
    <row r="30" spans="1:4" ht="15">
      <c r="A30" s="84"/>
      <c r="B30" s="8" t="s">
        <v>547</v>
      </c>
      <c r="C30" s="1" t="s">
        <v>371</v>
      </c>
      <c r="D30" s="22">
        <v>198</v>
      </c>
    </row>
    <row r="31" spans="1:4" ht="15">
      <c r="A31" s="49"/>
      <c r="B31" s="8" t="s">
        <v>548</v>
      </c>
      <c r="C31" s="1" t="s">
        <v>371</v>
      </c>
      <c r="D31" s="22">
        <v>176</v>
      </c>
    </row>
    <row r="32" spans="1:4" ht="15">
      <c r="A32" s="65" t="s">
        <v>549</v>
      </c>
      <c r="B32" s="66"/>
      <c r="C32" s="2"/>
      <c r="D32" s="18"/>
    </row>
    <row r="33" spans="1:4" ht="60">
      <c r="A33" s="57"/>
      <c r="B33" s="8" t="s">
        <v>550</v>
      </c>
      <c r="C33" s="1"/>
      <c r="D33" s="21" t="s">
        <v>470</v>
      </c>
    </row>
    <row r="34" spans="1:4" ht="43.5" customHeight="1">
      <c r="A34" s="84"/>
      <c r="B34" s="8" t="s">
        <v>551</v>
      </c>
      <c r="C34" s="1"/>
      <c r="D34" s="21" t="s">
        <v>471</v>
      </c>
    </row>
    <row r="35" spans="1:4" ht="110.25" customHeight="1">
      <c r="A35" s="84"/>
      <c r="B35" s="8" t="s">
        <v>552</v>
      </c>
      <c r="C35" s="1"/>
      <c r="D35" s="21" t="s">
        <v>472</v>
      </c>
    </row>
    <row r="36" spans="1:4" ht="44.25" customHeight="1">
      <c r="A36" s="84"/>
      <c r="B36" s="8" t="s">
        <v>553</v>
      </c>
      <c r="C36" s="1"/>
      <c r="D36" s="21" t="s">
        <v>473</v>
      </c>
    </row>
    <row r="37" spans="1:4" ht="111.75" customHeight="1">
      <c r="A37" s="84"/>
      <c r="B37" s="8" t="s">
        <v>554</v>
      </c>
      <c r="C37" s="1"/>
      <c r="D37" s="18" t="s">
        <v>478</v>
      </c>
    </row>
    <row r="38" spans="1:4" ht="15">
      <c r="A38" s="65" t="s">
        <v>555</v>
      </c>
      <c r="B38" s="71"/>
      <c r="C38" s="66"/>
      <c r="D38" s="18"/>
    </row>
    <row r="39" spans="1:4" ht="46.5" customHeight="1">
      <c r="A39" s="78" t="s">
        <v>556</v>
      </c>
      <c r="B39" s="52"/>
      <c r="C39" s="1"/>
      <c r="D39" s="18" t="s">
        <v>118</v>
      </c>
    </row>
    <row r="40" spans="1:4" ht="59.25" customHeight="1">
      <c r="A40" s="65" t="s">
        <v>78</v>
      </c>
      <c r="B40" s="66"/>
      <c r="C40" s="1" t="s">
        <v>365</v>
      </c>
      <c r="D40" s="18" t="s">
        <v>119</v>
      </c>
    </row>
    <row r="41" spans="1:4" ht="60.75" customHeight="1">
      <c r="A41" s="65" t="s">
        <v>79</v>
      </c>
      <c r="B41" s="66"/>
      <c r="C41" s="1" t="s">
        <v>365</v>
      </c>
      <c r="D41" s="18" t="s">
        <v>120</v>
      </c>
    </row>
    <row r="42" spans="1:4" ht="57.75" customHeight="1">
      <c r="A42" s="65" t="s">
        <v>80</v>
      </c>
      <c r="B42" s="66"/>
      <c r="C42" s="1" t="s">
        <v>365</v>
      </c>
      <c r="D42" s="18" t="s">
        <v>121</v>
      </c>
    </row>
    <row r="43" spans="1:4" ht="23.25" customHeight="1">
      <c r="A43" s="78" t="s">
        <v>557</v>
      </c>
      <c r="B43" s="52"/>
      <c r="C43" s="1"/>
      <c r="D43" s="22">
        <v>498433</v>
      </c>
    </row>
    <row r="44" spans="1:4" ht="15">
      <c r="A44" s="81" t="s">
        <v>81</v>
      </c>
      <c r="B44" s="82"/>
      <c r="C44" s="1" t="s">
        <v>495</v>
      </c>
      <c r="D44" s="22">
        <v>75441</v>
      </c>
    </row>
    <row r="45" spans="1:4" ht="30">
      <c r="A45" s="83"/>
      <c r="B45" s="10" t="s">
        <v>558</v>
      </c>
      <c r="C45" s="1" t="s">
        <v>495</v>
      </c>
      <c r="D45" s="22">
        <v>61595</v>
      </c>
    </row>
    <row r="46" spans="1:4" ht="15">
      <c r="A46" s="84"/>
      <c r="B46" s="10" t="s">
        <v>559</v>
      </c>
      <c r="C46" s="1" t="s">
        <v>495</v>
      </c>
      <c r="D46" s="22">
        <v>4298</v>
      </c>
    </row>
    <row r="47" spans="1:4" ht="30.75" customHeight="1">
      <c r="A47" s="84"/>
      <c r="B47" s="10" t="s">
        <v>560</v>
      </c>
      <c r="C47" s="1" t="s">
        <v>495</v>
      </c>
      <c r="D47" s="22">
        <v>920</v>
      </c>
    </row>
    <row r="48" spans="1:4" ht="15">
      <c r="A48" s="84"/>
      <c r="B48" s="10" t="s">
        <v>561</v>
      </c>
      <c r="C48" s="1" t="s">
        <v>495</v>
      </c>
      <c r="D48" s="22">
        <v>2299</v>
      </c>
    </row>
    <row r="49" spans="1:4" ht="30">
      <c r="A49" s="49"/>
      <c r="B49" s="10" t="s">
        <v>562</v>
      </c>
      <c r="C49" s="1" t="s">
        <v>495</v>
      </c>
      <c r="D49" s="22">
        <v>6329</v>
      </c>
    </row>
    <row r="50" spans="1:4" ht="15">
      <c r="A50" s="81" t="s">
        <v>82</v>
      </c>
      <c r="B50" s="82"/>
      <c r="C50" s="1" t="s">
        <v>495</v>
      </c>
      <c r="D50" s="22">
        <v>9151</v>
      </c>
    </row>
    <row r="51" spans="1:4" ht="15">
      <c r="A51" s="83"/>
      <c r="B51" s="10" t="s">
        <v>563</v>
      </c>
      <c r="C51" s="1" t="s">
        <v>495</v>
      </c>
      <c r="D51" s="22">
        <v>3008</v>
      </c>
    </row>
    <row r="52" spans="1:4" ht="44.25" customHeight="1">
      <c r="A52" s="84"/>
      <c r="B52" s="10" t="s">
        <v>564</v>
      </c>
      <c r="C52" s="1" t="s">
        <v>495</v>
      </c>
      <c r="D52" s="22">
        <v>2147</v>
      </c>
    </row>
    <row r="53" spans="1:4" ht="15">
      <c r="A53" s="49"/>
      <c r="B53" s="10" t="s">
        <v>565</v>
      </c>
      <c r="C53" s="1" t="s">
        <v>495</v>
      </c>
      <c r="D53" s="26">
        <v>3996</v>
      </c>
    </row>
    <row r="54" spans="1:4" ht="15">
      <c r="A54" s="67" t="s">
        <v>83</v>
      </c>
      <c r="B54" s="68"/>
      <c r="C54" s="1" t="s">
        <v>495</v>
      </c>
      <c r="D54" s="22">
        <v>413841</v>
      </c>
    </row>
    <row r="55" spans="1:4" ht="15">
      <c r="A55" s="69" t="s">
        <v>366</v>
      </c>
      <c r="B55" s="70"/>
      <c r="C55" s="1" t="s">
        <v>495</v>
      </c>
      <c r="D55" s="22">
        <v>518967</v>
      </c>
    </row>
    <row r="56" spans="1:4" ht="15">
      <c r="A56" s="67" t="s">
        <v>566</v>
      </c>
      <c r="B56" s="68"/>
      <c r="C56" s="1"/>
      <c r="D56" s="22"/>
    </row>
    <row r="57" spans="1:4" ht="30">
      <c r="A57" s="57"/>
      <c r="B57" s="10" t="s">
        <v>567</v>
      </c>
      <c r="C57" s="1" t="s">
        <v>495</v>
      </c>
      <c r="D57" s="22">
        <v>68916</v>
      </c>
    </row>
    <row r="58" spans="1:4" ht="15">
      <c r="A58" s="84"/>
      <c r="B58" s="10" t="s">
        <v>568</v>
      </c>
      <c r="C58" s="1" t="s">
        <v>495</v>
      </c>
      <c r="D58" s="22">
        <v>1366</v>
      </c>
    </row>
    <row r="59" spans="1:4" ht="45">
      <c r="A59" s="84"/>
      <c r="B59" s="10" t="s">
        <v>569</v>
      </c>
      <c r="C59" s="1" t="s">
        <v>495</v>
      </c>
      <c r="D59" s="22">
        <v>730</v>
      </c>
    </row>
    <row r="60" spans="1:4" ht="15">
      <c r="A60" s="84"/>
      <c r="B60" s="10" t="s">
        <v>570</v>
      </c>
      <c r="C60" s="1" t="s">
        <v>495</v>
      </c>
      <c r="D60" s="22">
        <v>70587</v>
      </c>
    </row>
    <row r="61" spans="1:4" ht="30">
      <c r="A61" s="84"/>
      <c r="B61" s="10" t="s">
        <v>571</v>
      </c>
      <c r="C61" s="1" t="s">
        <v>495</v>
      </c>
      <c r="D61" s="22">
        <v>31770</v>
      </c>
    </row>
    <row r="62" spans="1:4" ht="15">
      <c r="A62" s="84"/>
      <c r="B62" s="10" t="s">
        <v>572</v>
      </c>
      <c r="C62" s="1" t="s">
        <v>495</v>
      </c>
      <c r="D62" s="22">
        <v>0</v>
      </c>
    </row>
    <row r="63" spans="1:4" ht="15">
      <c r="A63" s="84"/>
      <c r="B63" s="10" t="s">
        <v>573</v>
      </c>
      <c r="C63" s="1" t="s">
        <v>495</v>
      </c>
      <c r="D63" s="22">
        <v>277231</v>
      </c>
    </row>
    <row r="64" spans="1:4" ht="15">
      <c r="A64" s="84"/>
      <c r="B64" s="10" t="s">
        <v>574</v>
      </c>
      <c r="C64" s="1" t="s">
        <v>495</v>
      </c>
      <c r="D64" s="22">
        <v>29683</v>
      </c>
    </row>
    <row r="65" spans="1:4" ht="15">
      <c r="A65" s="84"/>
      <c r="B65" s="10" t="s">
        <v>575</v>
      </c>
      <c r="C65" s="1" t="s">
        <v>495</v>
      </c>
      <c r="D65" s="22">
        <v>2272</v>
      </c>
    </row>
    <row r="66" spans="1:4" ht="15">
      <c r="A66" s="49"/>
      <c r="B66" s="10" t="s">
        <v>576</v>
      </c>
      <c r="C66" s="1" t="s">
        <v>495</v>
      </c>
      <c r="D66" s="22">
        <v>36412</v>
      </c>
    </row>
    <row r="67" spans="1:4" ht="15">
      <c r="A67" s="69" t="s">
        <v>367</v>
      </c>
      <c r="B67" s="70"/>
      <c r="C67" s="1" t="s">
        <v>495</v>
      </c>
      <c r="D67" s="22">
        <v>-20534</v>
      </c>
    </row>
    <row r="68" spans="1:4" ht="30">
      <c r="A68" s="69" t="s">
        <v>368</v>
      </c>
      <c r="B68" s="70"/>
      <c r="C68" s="1" t="s">
        <v>496</v>
      </c>
      <c r="D68" s="22">
        <v>39</v>
      </c>
    </row>
    <row r="69" spans="1:4" ht="15">
      <c r="A69" s="65" t="s">
        <v>577</v>
      </c>
      <c r="B69" s="71"/>
      <c r="C69" s="66"/>
      <c r="D69" s="18"/>
    </row>
    <row r="70" spans="1:4" ht="15">
      <c r="A70" s="69" t="s">
        <v>578</v>
      </c>
      <c r="B70" s="70"/>
      <c r="C70" s="1"/>
      <c r="D70" s="18"/>
    </row>
    <row r="71" spans="1:4" ht="15">
      <c r="A71" s="81" t="s">
        <v>579</v>
      </c>
      <c r="B71" s="82"/>
      <c r="C71" s="1" t="s">
        <v>495</v>
      </c>
      <c r="D71" s="18"/>
    </row>
    <row r="72" spans="1:4" ht="15">
      <c r="A72" s="81" t="s">
        <v>580</v>
      </c>
      <c r="B72" s="82"/>
      <c r="C72" s="1" t="s">
        <v>412</v>
      </c>
      <c r="D72" s="18"/>
    </row>
    <row r="73" spans="1:4" ht="15">
      <c r="A73" s="69" t="s">
        <v>581</v>
      </c>
      <c r="B73" s="70"/>
      <c r="C73" s="1"/>
      <c r="D73" s="18"/>
    </row>
    <row r="74" spans="1:4" ht="15">
      <c r="A74" s="67" t="s">
        <v>582</v>
      </c>
      <c r="B74" s="68"/>
      <c r="C74" s="1"/>
      <c r="D74" s="18"/>
    </row>
    <row r="75" spans="1:4" ht="15">
      <c r="A75" s="57"/>
      <c r="B75" s="10" t="s">
        <v>585</v>
      </c>
      <c r="C75" s="1"/>
      <c r="D75" s="18"/>
    </row>
    <row r="76" spans="1:4" ht="18" customHeight="1">
      <c r="A76" s="84"/>
      <c r="B76" s="10" t="s">
        <v>584</v>
      </c>
      <c r="C76" s="1" t="s">
        <v>494</v>
      </c>
      <c r="D76" s="18"/>
    </row>
    <row r="77" spans="1:4" ht="107.25" customHeight="1">
      <c r="A77" s="84"/>
      <c r="B77" s="10" t="s">
        <v>586</v>
      </c>
      <c r="C77" s="1" t="s">
        <v>495</v>
      </c>
      <c r="D77" s="18"/>
    </row>
    <row r="78" spans="1:4" ht="124.5" customHeight="1">
      <c r="A78" s="84"/>
      <c r="B78" s="10" t="s">
        <v>587</v>
      </c>
      <c r="C78" s="1" t="s">
        <v>495</v>
      </c>
      <c r="D78" s="18"/>
    </row>
    <row r="79" spans="1:4" ht="60">
      <c r="A79" s="84"/>
      <c r="B79" s="10" t="s">
        <v>583</v>
      </c>
      <c r="C79" s="1" t="s">
        <v>372</v>
      </c>
      <c r="D79" s="18"/>
    </row>
    <row r="80" spans="1:4" ht="80.25" customHeight="1">
      <c r="A80" s="49"/>
      <c r="B80" s="10" t="s">
        <v>588</v>
      </c>
      <c r="C80" s="1" t="s">
        <v>372</v>
      </c>
      <c r="D80" s="18"/>
    </row>
    <row r="81" spans="1:4" ht="15">
      <c r="A81" s="67" t="s">
        <v>589</v>
      </c>
      <c r="B81" s="68"/>
      <c r="C81" s="1"/>
      <c r="D81" s="18"/>
    </row>
    <row r="82" spans="1:4" ht="18" customHeight="1">
      <c r="A82" s="17"/>
      <c r="B82" s="10" t="s">
        <v>585</v>
      </c>
      <c r="C82" s="1"/>
      <c r="D82" s="18"/>
    </row>
    <row r="83" spans="1:4" ht="15" customHeight="1">
      <c r="A83" s="17"/>
      <c r="B83" s="10" t="s">
        <v>584</v>
      </c>
      <c r="C83" s="1" t="s">
        <v>494</v>
      </c>
      <c r="D83" s="22"/>
    </row>
    <row r="84" spans="1:4" ht="106.5" customHeight="1">
      <c r="A84" s="17"/>
      <c r="B84" s="10" t="s">
        <v>586</v>
      </c>
      <c r="C84" s="1" t="s">
        <v>495</v>
      </c>
      <c r="D84" s="22"/>
    </row>
    <row r="85" spans="1:4" ht="123" customHeight="1">
      <c r="A85" s="17"/>
      <c r="B85" s="10" t="s">
        <v>587</v>
      </c>
      <c r="C85" s="1" t="s">
        <v>495</v>
      </c>
      <c r="D85" s="18"/>
    </row>
    <row r="86" spans="1:4" ht="60">
      <c r="A86" s="17"/>
      <c r="B86" s="10" t="s">
        <v>583</v>
      </c>
      <c r="C86" s="1" t="s">
        <v>372</v>
      </c>
      <c r="D86" s="18"/>
    </row>
    <row r="87" spans="1:4" ht="75" customHeight="1">
      <c r="A87" s="17"/>
      <c r="B87" s="10" t="s">
        <v>588</v>
      </c>
      <c r="C87" s="1" t="s">
        <v>372</v>
      </c>
      <c r="D87" s="18"/>
    </row>
    <row r="88" spans="1:4" ht="15">
      <c r="A88" s="67" t="s">
        <v>590</v>
      </c>
      <c r="B88" s="68"/>
      <c r="C88" s="1"/>
      <c r="D88" s="18"/>
    </row>
    <row r="89" spans="1:5" ht="197.25" customHeight="1">
      <c r="A89" s="57"/>
      <c r="B89" s="61" t="s">
        <v>585</v>
      </c>
      <c r="C89" s="68"/>
      <c r="D89" s="27" t="s">
        <v>390</v>
      </c>
      <c r="E89" s="14"/>
    </row>
    <row r="90" spans="1:5" ht="212.25" customHeight="1">
      <c r="A90" s="90"/>
      <c r="B90" s="85"/>
      <c r="C90" s="68"/>
      <c r="D90" s="27" t="s">
        <v>391</v>
      </c>
      <c r="E90" s="14"/>
    </row>
    <row r="91" spans="1:5" ht="135.75" customHeight="1">
      <c r="A91" s="90"/>
      <c r="B91" s="85"/>
      <c r="C91" s="68"/>
      <c r="D91" s="27" t="s">
        <v>392</v>
      </c>
      <c r="E91" s="14"/>
    </row>
    <row r="92" spans="1:5" ht="123" customHeight="1">
      <c r="A92" s="90"/>
      <c r="B92" s="62"/>
      <c r="C92" s="68"/>
      <c r="D92" s="28" t="s">
        <v>465</v>
      </c>
      <c r="E92" s="14"/>
    </row>
    <row r="93" spans="1:5" ht="15">
      <c r="A93" s="84"/>
      <c r="B93" s="10" t="s">
        <v>584</v>
      </c>
      <c r="C93" s="1" t="s">
        <v>494</v>
      </c>
      <c r="D93" s="22">
        <v>28</v>
      </c>
      <c r="E93" s="14"/>
    </row>
    <row r="94" spans="1:5" ht="108" customHeight="1">
      <c r="A94" s="84"/>
      <c r="B94" s="10" t="s">
        <v>586</v>
      </c>
      <c r="C94" s="1" t="s">
        <v>495</v>
      </c>
      <c r="D94" s="22">
        <v>49478</v>
      </c>
      <c r="E94" s="14"/>
    </row>
    <row r="95" spans="1:4" ht="120">
      <c r="A95" s="84"/>
      <c r="B95" s="10" t="s">
        <v>587</v>
      </c>
      <c r="C95" s="1" t="s">
        <v>495</v>
      </c>
      <c r="D95" s="18"/>
    </row>
    <row r="96" spans="1:4" ht="60">
      <c r="A96" s="84"/>
      <c r="B96" s="10" t="s">
        <v>583</v>
      </c>
      <c r="C96" s="1" t="s">
        <v>372</v>
      </c>
      <c r="D96" s="47">
        <f>(D94/494190.6)*100</f>
        <v>10.0119265724601</v>
      </c>
    </row>
    <row r="97" spans="1:4" ht="75">
      <c r="A97" s="49"/>
      <c r="B97" s="10" t="s">
        <v>588</v>
      </c>
      <c r="C97" s="1" t="s">
        <v>372</v>
      </c>
      <c r="D97" s="18"/>
    </row>
    <row r="98" spans="1:4" ht="46.5" customHeight="1">
      <c r="A98" s="69" t="s">
        <v>591</v>
      </c>
      <c r="B98" s="70"/>
      <c r="C98" s="1"/>
      <c r="D98" s="18" t="s">
        <v>393</v>
      </c>
    </row>
    <row r="99" spans="1:4" ht="15">
      <c r="A99" s="69" t="s">
        <v>592</v>
      </c>
      <c r="B99" s="70"/>
      <c r="C99" s="1"/>
      <c r="D99" s="18"/>
    </row>
    <row r="100" spans="1:4" ht="15">
      <c r="A100" s="65" t="s">
        <v>593</v>
      </c>
      <c r="B100" s="71"/>
      <c r="C100" s="66"/>
      <c r="D100" s="18"/>
    </row>
    <row r="101" spans="1:4" ht="15">
      <c r="A101" s="69" t="s">
        <v>594</v>
      </c>
      <c r="B101" s="70"/>
      <c r="C101" s="1"/>
      <c r="D101" s="18"/>
    </row>
    <row r="102" spans="1:5" ht="154.5" customHeight="1">
      <c r="A102" s="57"/>
      <c r="B102" s="10" t="s">
        <v>596</v>
      </c>
      <c r="C102" s="58" t="s">
        <v>413</v>
      </c>
      <c r="D102" s="29" t="s">
        <v>462</v>
      </c>
      <c r="E102" s="14"/>
    </row>
    <row r="103" spans="1:5" ht="174.75" customHeight="1">
      <c r="A103" s="84"/>
      <c r="B103" s="61" t="s">
        <v>597</v>
      </c>
      <c r="C103" s="59"/>
      <c r="D103" s="30" t="s">
        <v>463</v>
      </c>
      <c r="E103" s="14"/>
    </row>
    <row r="104" spans="1:5" ht="56.25" customHeight="1">
      <c r="A104" s="91"/>
      <c r="B104" s="62"/>
      <c r="C104" s="60"/>
      <c r="D104" s="30" t="s">
        <v>464</v>
      </c>
      <c r="E104" s="14"/>
    </row>
    <row r="105" spans="1:4" ht="30">
      <c r="A105" s="49"/>
      <c r="B105" s="10" t="s">
        <v>595</v>
      </c>
      <c r="C105" s="1" t="s">
        <v>413</v>
      </c>
      <c r="D105" s="18" t="s">
        <v>454</v>
      </c>
    </row>
    <row r="106" spans="1:4" ht="15">
      <c r="A106" s="69" t="s">
        <v>598</v>
      </c>
      <c r="B106" s="70"/>
      <c r="C106" s="1"/>
      <c r="D106" s="18"/>
    </row>
    <row r="107" spans="1:4" ht="45">
      <c r="A107" s="57"/>
      <c r="B107" s="10" t="s">
        <v>599</v>
      </c>
      <c r="C107" s="1" t="s">
        <v>413</v>
      </c>
      <c r="D107" s="21" t="s">
        <v>471</v>
      </c>
    </row>
    <row r="108" spans="1:4" ht="51.75" customHeight="1">
      <c r="A108" s="84"/>
      <c r="B108" s="10" t="s">
        <v>600</v>
      </c>
      <c r="C108" s="1" t="s">
        <v>413</v>
      </c>
      <c r="D108" s="21" t="s">
        <v>455</v>
      </c>
    </row>
    <row r="109" spans="1:4" ht="30">
      <c r="A109" s="84"/>
      <c r="B109" s="10" t="s">
        <v>603</v>
      </c>
      <c r="C109" s="1" t="s">
        <v>413</v>
      </c>
      <c r="D109" s="21" t="s">
        <v>456</v>
      </c>
    </row>
    <row r="110" spans="1:4" ht="15">
      <c r="A110" s="84"/>
      <c r="B110" s="10" t="s">
        <v>601</v>
      </c>
      <c r="C110" s="1" t="s">
        <v>413</v>
      </c>
      <c r="D110" s="21" t="s">
        <v>458</v>
      </c>
    </row>
    <row r="111" spans="1:4" ht="32.25" customHeight="1">
      <c r="A111" s="49"/>
      <c r="B111" s="10" t="s">
        <v>602</v>
      </c>
      <c r="C111" s="1" t="s">
        <v>413</v>
      </c>
      <c r="D111" s="21" t="s">
        <v>457</v>
      </c>
    </row>
    <row r="112" spans="1:4" ht="15">
      <c r="A112" s="69" t="s">
        <v>604</v>
      </c>
      <c r="B112" s="70"/>
      <c r="C112" s="1"/>
      <c r="D112" s="18"/>
    </row>
    <row r="113" spans="1:4" ht="15">
      <c r="A113" s="65" t="s">
        <v>604</v>
      </c>
      <c r="B113" s="71"/>
      <c r="C113" s="66"/>
      <c r="D113" s="18"/>
    </row>
    <row r="114" spans="1:4" ht="30" customHeight="1">
      <c r="A114" s="69" t="s">
        <v>605</v>
      </c>
      <c r="B114" s="86"/>
      <c r="C114" s="1"/>
      <c r="D114" s="22">
        <v>13</v>
      </c>
    </row>
    <row r="115" spans="1:4" ht="20.25" customHeight="1">
      <c r="A115" s="65" t="s">
        <v>606</v>
      </c>
      <c r="B115" s="66"/>
      <c r="C115" s="1" t="s">
        <v>494</v>
      </c>
      <c r="D115" s="22">
        <v>0</v>
      </c>
    </row>
    <row r="116" spans="1:4" ht="33.75" customHeight="1">
      <c r="A116" s="65" t="s">
        <v>607</v>
      </c>
      <c r="B116" s="66"/>
      <c r="C116" s="1" t="s">
        <v>494</v>
      </c>
      <c r="D116" s="22">
        <v>5</v>
      </c>
    </row>
    <row r="117" spans="1:4" ht="15">
      <c r="A117" s="69" t="s">
        <v>608</v>
      </c>
      <c r="B117" s="86"/>
      <c r="C117" s="1" t="s">
        <v>497</v>
      </c>
      <c r="D117" s="22">
        <v>1850</v>
      </c>
    </row>
    <row r="118" spans="1:4" ht="15">
      <c r="A118" s="65" t="s">
        <v>609</v>
      </c>
      <c r="B118" s="66"/>
      <c r="C118" s="1" t="s">
        <v>497</v>
      </c>
      <c r="D118" s="22"/>
    </row>
    <row r="119" spans="1:4" ht="15">
      <c r="A119" s="67" t="s">
        <v>610</v>
      </c>
      <c r="B119" s="68"/>
      <c r="C119" s="1" t="s">
        <v>497</v>
      </c>
      <c r="D119" s="22"/>
    </row>
    <row r="120" spans="1:4" ht="15">
      <c r="A120" s="67" t="s">
        <v>611</v>
      </c>
      <c r="B120" s="68"/>
      <c r="C120" s="1" t="s">
        <v>497</v>
      </c>
      <c r="D120" s="22">
        <v>1850</v>
      </c>
    </row>
    <row r="121" spans="1:4" ht="15">
      <c r="A121" s="69" t="s">
        <v>612</v>
      </c>
      <c r="B121" s="70"/>
      <c r="C121" s="1"/>
      <c r="D121" s="22"/>
    </row>
    <row r="122" spans="1:4" ht="15">
      <c r="A122" s="69" t="s">
        <v>613</v>
      </c>
      <c r="B122" s="70"/>
      <c r="C122" s="1" t="s">
        <v>497</v>
      </c>
      <c r="D122" s="22">
        <v>44</v>
      </c>
    </row>
    <row r="123" spans="1:4" ht="57.75" customHeight="1">
      <c r="A123" s="69" t="s">
        <v>614</v>
      </c>
      <c r="B123" s="70"/>
      <c r="C123" s="1" t="s">
        <v>494</v>
      </c>
      <c r="D123" s="22">
        <v>1</v>
      </c>
    </row>
    <row r="124" spans="1:4" ht="33.75" customHeight="1">
      <c r="A124" s="65" t="s">
        <v>615</v>
      </c>
      <c r="B124" s="66"/>
      <c r="C124" s="1" t="s">
        <v>494</v>
      </c>
      <c r="D124" s="22">
        <v>0</v>
      </c>
    </row>
    <row r="125" spans="1:4" ht="15">
      <c r="A125" s="69" t="s">
        <v>616</v>
      </c>
      <c r="B125" s="70"/>
      <c r="C125" s="1" t="s">
        <v>497</v>
      </c>
      <c r="D125" s="22">
        <v>50000</v>
      </c>
    </row>
    <row r="126" spans="1:4" ht="15">
      <c r="A126" s="65" t="s">
        <v>450</v>
      </c>
      <c r="B126" s="66"/>
      <c r="C126" s="1" t="s">
        <v>497</v>
      </c>
      <c r="D126" s="22">
        <v>50000</v>
      </c>
    </row>
    <row r="127" spans="1:4" ht="15">
      <c r="A127" s="65" t="s">
        <v>617</v>
      </c>
      <c r="B127" s="66"/>
      <c r="C127" s="1" t="s">
        <v>497</v>
      </c>
      <c r="D127" s="22">
        <v>0</v>
      </c>
    </row>
    <row r="128" spans="1:4" ht="15">
      <c r="A128" s="69" t="s">
        <v>618</v>
      </c>
      <c r="B128" s="70"/>
      <c r="C128" s="1" t="s">
        <v>494</v>
      </c>
      <c r="D128" s="22"/>
    </row>
    <row r="129" spans="1:4" ht="15">
      <c r="A129" s="65" t="s">
        <v>619</v>
      </c>
      <c r="B129" s="66"/>
      <c r="C129" s="1" t="s">
        <v>494</v>
      </c>
      <c r="D129" s="22">
        <v>1</v>
      </c>
    </row>
    <row r="130" spans="1:4" ht="15">
      <c r="A130" s="65" t="s">
        <v>620</v>
      </c>
      <c r="B130" s="66"/>
      <c r="C130" s="1"/>
      <c r="D130" s="22">
        <v>154</v>
      </c>
    </row>
    <row r="131" spans="1:4" ht="15">
      <c r="A131" s="69" t="s">
        <v>621</v>
      </c>
      <c r="B131" s="70"/>
      <c r="C131" s="1" t="s">
        <v>498</v>
      </c>
      <c r="D131" s="22">
        <v>75742</v>
      </c>
    </row>
    <row r="132" spans="1:4" ht="28.5" customHeight="1">
      <c r="A132" s="69" t="s">
        <v>622</v>
      </c>
      <c r="B132" s="70"/>
      <c r="C132" s="1"/>
      <c r="D132" s="22"/>
    </row>
    <row r="133" spans="1:4" ht="47.25" customHeight="1">
      <c r="A133" s="65" t="s">
        <v>623</v>
      </c>
      <c r="B133" s="66"/>
      <c r="C133" s="1" t="s">
        <v>494</v>
      </c>
      <c r="D133" s="22">
        <v>1</v>
      </c>
    </row>
    <row r="134" spans="1:4" ht="35.25" customHeight="1">
      <c r="A134" s="65" t="s">
        <v>624</v>
      </c>
      <c r="B134" s="66"/>
      <c r="C134" s="1" t="s">
        <v>494</v>
      </c>
      <c r="D134" s="22">
        <v>0</v>
      </c>
    </row>
    <row r="135" spans="1:4" ht="46.5" customHeight="1">
      <c r="A135" s="65" t="s">
        <v>625</v>
      </c>
      <c r="B135" s="66"/>
      <c r="C135" s="1" t="s">
        <v>494</v>
      </c>
      <c r="D135" s="22">
        <v>4</v>
      </c>
    </row>
    <row r="136" spans="1:4" ht="28.5" customHeight="1">
      <c r="A136" s="81" t="s">
        <v>626</v>
      </c>
      <c r="B136" s="82"/>
      <c r="C136" s="1"/>
      <c r="D136" s="22">
        <v>663</v>
      </c>
    </row>
    <row r="137" spans="1:4" ht="15">
      <c r="A137" s="57"/>
      <c r="B137" s="10" t="s">
        <v>627</v>
      </c>
      <c r="C137" s="1" t="s">
        <v>497</v>
      </c>
      <c r="D137" s="22">
        <v>265.2</v>
      </c>
    </row>
    <row r="138" spans="1:4" ht="15">
      <c r="A138" s="49"/>
      <c r="B138" s="10" t="s">
        <v>628</v>
      </c>
      <c r="C138" s="1" t="s">
        <v>497</v>
      </c>
      <c r="D138" s="22">
        <v>397.8</v>
      </c>
    </row>
    <row r="139" spans="1:4" ht="34.5" customHeight="1">
      <c r="A139" s="65" t="s">
        <v>629</v>
      </c>
      <c r="B139" s="66"/>
      <c r="C139" s="1" t="s">
        <v>497</v>
      </c>
      <c r="D139" s="22">
        <v>0</v>
      </c>
    </row>
    <row r="140" spans="1:4" ht="65.25" customHeight="1">
      <c r="A140" s="79" t="s">
        <v>630</v>
      </c>
      <c r="B140" s="80"/>
      <c r="C140" s="1" t="s">
        <v>494</v>
      </c>
      <c r="D140" s="22">
        <v>0</v>
      </c>
    </row>
    <row r="141" spans="1:4" ht="15">
      <c r="A141" s="78" t="s">
        <v>631</v>
      </c>
      <c r="B141" s="53"/>
      <c r="C141" s="52"/>
      <c r="D141" s="18"/>
    </row>
    <row r="142" spans="1:4" ht="15">
      <c r="A142" s="69" t="s">
        <v>632</v>
      </c>
      <c r="B142" s="70"/>
      <c r="C142" s="1"/>
      <c r="D142" s="18"/>
    </row>
    <row r="143" spans="1:4" ht="15">
      <c r="A143" s="69" t="s">
        <v>633</v>
      </c>
      <c r="B143" s="70"/>
      <c r="C143" s="1"/>
      <c r="D143" s="18"/>
    </row>
    <row r="144" spans="1:4" ht="15">
      <c r="A144" s="69" t="s">
        <v>634</v>
      </c>
      <c r="B144" s="70"/>
      <c r="C144" s="1"/>
      <c r="D144" s="18"/>
    </row>
    <row r="145" spans="1:4" ht="15">
      <c r="A145" s="69" t="s">
        <v>635</v>
      </c>
      <c r="B145" s="70"/>
      <c r="C145" s="1"/>
      <c r="D145" s="18"/>
    </row>
    <row r="146" spans="1:4" ht="15">
      <c r="A146" s="69" t="s">
        <v>636</v>
      </c>
      <c r="B146" s="70"/>
      <c r="C146" s="1"/>
      <c r="D146" s="18"/>
    </row>
    <row r="147" spans="1:4" ht="15">
      <c r="A147" s="69" t="s">
        <v>637</v>
      </c>
      <c r="B147" s="70"/>
      <c r="C147" s="1"/>
      <c r="D147" s="18"/>
    </row>
    <row r="148" spans="1:4" ht="15">
      <c r="A148" s="65" t="s">
        <v>632</v>
      </c>
      <c r="B148" s="71"/>
      <c r="C148" s="66"/>
      <c r="D148" s="18"/>
    </row>
    <row r="149" spans="1:4" ht="43.5" customHeight="1">
      <c r="A149" s="69" t="s">
        <v>638</v>
      </c>
      <c r="B149" s="70"/>
      <c r="C149" s="1"/>
      <c r="D149" s="18"/>
    </row>
    <row r="150" spans="1:4" ht="18" customHeight="1">
      <c r="A150" s="65" t="s">
        <v>639</v>
      </c>
      <c r="B150" s="66"/>
      <c r="C150" s="1" t="s">
        <v>499</v>
      </c>
      <c r="D150" s="22">
        <v>0</v>
      </c>
    </row>
    <row r="151" spans="1:4" ht="15">
      <c r="A151" s="79" t="s">
        <v>640</v>
      </c>
      <c r="B151" s="80"/>
      <c r="C151" s="1" t="s">
        <v>413</v>
      </c>
      <c r="D151" s="22">
        <v>0</v>
      </c>
    </row>
    <row r="152" spans="1:4" ht="15">
      <c r="A152" s="65" t="s">
        <v>369</v>
      </c>
      <c r="B152" s="66"/>
      <c r="C152" s="1" t="s">
        <v>499</v>
      </c>
      <c r="D152" s="22">
        <v>3.28</v>
      </c>
    </row>
    <row r="153" spans="1:4" ht="15">
      <c r="A153" s="31"/>
      <c r="B153" s="10" t="s">
        <v>641</v>
      </c>
      <c r="C153" s="1" t="s">
        <v>499</v>
      </c>
      <c r="D153" s="22">
        <v>1.18</v>
      </c>
    </row>
    <row r="154" spans="1:4" ht="30">
      <c r="A154" s="32"/>
      <c r="B154" s="10" t="s">
        <v>642</v>
      </c>
      <c r="C154" s="1" t="s">
        <v>499</v>
      </c>
      <c r="D154" s="22">
        <v>2.1</v>
      </c>
    </row>
    <row r="155" spans="1:4" ht="15">
      <c r="A155" s="65" t="s">
        <v>643</v>
      </c>
      <c r="B155" s="66"/>
      <c r="C155" s="1" t="s">
        <v>499</v>
      </c>
      <c r="D155" s="22">
        <v>0</v>
      </c>
    </row>
    <row r="156" spans="1:4" ht="15">
      <c r="A156" s="65" t="s">
        <v>370</v>
      </c>
      <c r="B156" s="66"/>
      <c r="C156" s="1" t="s">
        <v>500</v>
      </c>
      <c r="D156" s="22">
        <v>8.4</v>
      </c>
    </row>
    <row r="157" spans="1:4" ht="60">
      <c r="A157" s="57"/>
      <c r="B157" s="10" t="s">
        <v>644</v>
      </c>
      <c r="C157" s="1" t="s">
        <v>500</v>
      </c>
      <c r="D157" s="22">
        <v>8.4</v>
      </c>
    </row>
    <row r="158" spans="1:4" ht="60">
      <c r="A158" s="49"/>
      <c r="B158" s="10" t="s">
        <v>645</v>
      </c>
      <c r="C158" s="1" t="s">
        <v>500</v>
      </c>
      <c r="D158" s="22">
        <v>0</v>
      </c>
    </row>
    <row r="159" spans="1:4" ht="15">
      <c r="A159" s="69" t="s">
        <v>646</v>
      </c>
      <c r="B159" s="70"/>
      <c r="C159" s="1"/>
      <c r="D159" s="22"/>
    </row>
    <row r="160" spans="1:4" ht="30">
      <c r="A160" s="69" t="s">
        <v>648</v>
      </c>
      <c r="B160" s="70"/>
      <c r="C160" s="1" t="s">
        <v>501</v>
      </c>
      <c r="D160" s="22">
        <v>0</v>
      </c>
    </row>
    <row r="161" spans="1:4" ht="33" customHeight="1">
      <c r="A161" s="65" t="s">
        <v>647</v>
      </c>
      <c r="B161" s="66"/>
      <c r="C161" s="1" t="s">
        <v>501</v>
      </c>
      <c r="D161" s="22">
        <v>0</v>
      </c>
    </row>
    <row r="162" spans="1:4" ht="60">
      <c r="A162" s="17"/>
      <c r="B162" s="10" t="s">
        <v>649</v>
      </c>
      <c r="C162" s="1" t="s">
        <v>501</v>
      </c>
      <c r="D162" s="22">
        <v>0</v>
      </c>
    </row>
    <row r="163" spans="1:4" ht="30">
      <c r="A163" s="65" t="s">
        <v>650</v>
      </c>
      <c r="B163" s="66"/>
      <c r="C163" s="1" t="s">
        <v>501</v>
      </c>
      <c r="D163" s="22">
        <v>0</v>
      </c>
    </row>
    <row r="164" spans="1:4" ht="30">
      <c r="A164" s="67"/>
      <c r="B164" s="10" t="s">
        <v>651</v>
      </c>
      <c r="C164" s="1" t="s">
        <v>501</v>
      </c>
      <c r="D164" s="22">
        <v>0</v>
      </c>
    </row>
    <row r="165" spans="1:4" ht="30">
      <c r="A165" s="67"/>
      <c r="B165" s="10" t="s">
        <v>652</v>
      </c>
      <c r="C165" s="1" t="s">
        <v>501</v>
      </c>
      <c r="D165" s="22">
        <v>0</v>
      </c>
    </row>
    <row r="166" spans="1:4" ht="30">
      <c r="A166" s="67"/>
      <c r="B166" s="10" t="s">
        <v>653</v>
      </c>
      <c r="C166" s="1" t="s">
        <v>501</v>
      </c>
      <c r="D166" s="22">
        <v>0</v>
      </c>
    </row>
    <row r="167" spans="1:4" ht="30">
      <c r="A167" s="69" t="s">
        <v>654</v>
      </c>
      <c r="B167" s="70"/>
      <c r="C167" s="1" t="s">
        <v>501</v>
      </c>
      <c r="D167" s="22">
        <v>1.582</v>
      </c>
    </row>
    <row r="168" spans="1:4" ht="30">
      <c r="A168" s="65" t="s">
        <v>647</v>
      </c>
      <c r="B168" s="66"/>
      <c r="C168" s="1" t="s">
        <v>501</v>
      </c>
      <c r="D168" s="22">
        <v>1.582</v>
      </c>
    </row>
    <row r="169" spans="1:4" ht="60">
      <c r="A169" s="17"/>
      <c r="B169" s="10" t="s">
        <v>649</v>
      </c>
      <c r="C169" s="1" t="s">
        <v>501</v>
      </c>
      <c r="D169" s="22">
        <v>1.582</v>
      </c>
    </row>
    <row r="170" spans="1:4" ht="30">
      <c r="A170" s="69" t="s">
        <v>655</v>
      </c>
      <c r="B170" s="70"/>
      <c r="C170" s="1" t="s">
        <v>501</v>
      </c>
      <c r="D170" s="22">
        <v>0</v>
      </c>
    </row>
    <row r="171" spans="1:4" ht="15">
      <c r="A171" s="65" t="s">
        <v>633</v>
      </c>
      <c r="B171" s="71"/>
      <c r="C171" s="66"/>
      <c r="D171" s="22"/>
    </row>
    <row r="172" spans="1:4" ht="29.25" customHeight="1">
      <c r="A172" s="69" t="s">
        <v>84</v>
      </c>
      <c r="B172" s="70"/>
      <c r="C172" s="1" t="s">
        <v>371</v>
      </c>
      <c r="D172" s="22">
        <v>228.4</v>
      </c>
    </row>
    <row r="173" spans="1:4" ht="15" customHeight="1">
      <c r="A173" s="78" t="s">
        <v>656</v>
      </c>
      <c r="B173" s="52"/>
      <c r="C173" s="1" t="s">
        <v>371</v>
      </c>
      <c r="D173" s="22">
        <v>5.36</v>
      </c>
    </row>
    <row r="174" spans="1:4" ht="30">
      <c r="A174" s="57"/>
      <c r="B174" s="10" t="s">
        <v>657</v>
      </c>
      <c r="C174" s="1" t="s">
        <v>371</v>
      </c>
      <c r="D174" s="22">
        <v>0</v>
      </c>
    </row>
    <row r="175" spans="1:4" ht="30">
      <c r="A175" s="84"/>
      <c r="B175" s="10" t="s">
        <v>658</v>
      </c>
      <c r="C175" s="1" t="s">
        <v>371</v>
      </c>
      <c r="D175" s="22">
        <v>0</v>
      </c>
    </row>
    <row r="176" spans="1:4" ht="15">
      <c r="A176" s="84"/>
      <c r="B176" s="10" t="s">
        <v>659</v>
      </c>
      <c r="C176" s="1" t="s">
        <v>371</v>
      </c>
      <c r="D176" s="22">
        <v>5.36</v>
      </c>
    </row>
    <row r="177" spans="1:4" ht="15">
      <c r="A177" s="49"/>
      <c r="B177" s="10" t="s">
        <v>660</v>
      </c>
      <c r="C177" s="1" t="s">
        <v>371</v>
      </c>
      <c r="D177" s="22">
        <v>0</v>
      </c>
    </row>
    <row r="178" spans="1:4" ht="15">
      <c r="A178" s="78" t="s">
        <v>661</v>
      </c>
      <c r="B178" s="52"/>
      <c r="C178" s="1" t="s">
        <v>371</v>
      </c>
      <c r="D178" s="22">
        <v>223.04</v>
      </c>
    </row>
    <row r="179" spans="1:4" ht="30">
      <c r="A179" s="67"/>
      <c r="B179" s="10" t="s">
        <v>657</v>
      </c>
      <c r="C179" s="1" t="s">
        <v>371</v>
      </c>
      <c r="D179" s="22">
        <v>44.163</v>
      </c>
    </row>
    <row r="180" spans="1:4" ht="30">
      <c r="A180" s="67"/>
      <c r="B180" s="10" t="s">
        <v>658</v>
      </c>
      <c r="C180" s="1" t="s">
        <v>371</v>
      </c>
      <c r="D180" s="22">
        <v>0.15</v>
      </c>
    </row>
    <row r="181" spans="1:4" ht="15">
      <c r="A181" s="67"/>
      <c r="B181" s="10" t="s">
        <v>659</v>
      </c>
      <c r="C181" s="1" t="s">
        <v>371</v>
      </c>
      <c r="D181" s="22">
        <v>81.25</v>
      </c>
    </row>
    <row r="182" spans="1:4" ht="15">
      <c r="A182" s="67"/>
      <c r="B182" s="10" t="s">
        <v>660</v>
      </c>
      <c r="C182" s="1" t="s">
        <v>371</v>
      </c>
      <c r="D182" s="22">
        <v>97.48</v>
      </c>
    </row>
    <row r="183" spans="1:4" ht="15">
      <c r="A183" s="69" t="s">
        <v>85</v>
      </c>
      <c r="B183" s="70"/>
      <c r="C183" s="1" t="s">
        <v>371</v>
      </c>
      <c r="D183" s="22">
        <v>223.04</v>
      </c>
    </row>
    <row r="184" spans="1:4" ht="30">
      <c r="A184" s="57"/>
      <c r="B184" s="10" t="s">
        <v>657</v>
      </c>
      <c r="C184" s="1" t="s">
        <v>371</v>
      </c>
      <c r="D184" s="22">
        <v>44.163</v>
      </c>
    </row>
    <row r="185" spans="1:4" ht="30">
      <c r="A185" s="84"/>
      <c r="B185" s="10" t="s">
        <v>658</v>
      </c>
      <c r="C185" s="1" t="s">
        <v>371</v>
      </c>
      <c r="D185" s="22">
        <v>0.15</v>
      </c>
    </row>
    <row r="186" spans="1:4" ht="15">
      <c r="A186" s="84"/>
      <c r="B186" s="10" t="s">
        <v>659</v>
      </c>
      <c r="C186" s="1" t="s">
        <v>371</v>
      </c>
      <c r="D186" s="22">
        <v>81.25</v>
      </c>
    </row>
    <row r="187" spans="1:4" ht="15">
      <c r="A187" s="49"/>
      <c r="B187" s="10" t="s">
        <v>660</v>
      </c>
      <c r="C187" s="1" t="s">
        <v>371</v>
      </c>
      <c r="D187" s="22">
        <v>97.48</v>
      </c>
    </row>
    <row r="188" spans="1:4" ht="15">
      <c r="A188" s="69" t="s">
        <v>86</v>
      </c>
      <c r="B188" s="70"/>
      <c r="C188" s="1" t="s">
        <v>371</v>
      </c>
      <c r="D188" s="22">
        <v>20</v>
      </c>
    </row>
    <row r="189" spans="1:4" ht="15">
      <c r="A189" s="69" t="s">
        <v>87</v>
      </c>
      <c r="B189" s="70"/>
      <c r="C189" s="1" t="s">
        <v>371</v>
      </c>
      <c r="D189" s="22">
        <v>1.3</v>
      </c>
    </row>
    <row r="190" spans="1:4" ht="33" customHeight="1">
      <c r="A190" s="92" t="s">
        <v>662</v>
      </c>
      <c r="B190" s="93"/>
      <c r="C190" s="1" t="s">
        <v>371</v>
      </c>
      <c r="D190" s="22">
        <v>14.8</v>
      </c>
    </row>
    <row r="191" spans="1:4" ht="32.25" customHeight="1">
      <c r="A191" s="92" t="s">
        <v>663</v>
      </c>
      <c r="B191" s="93"/>
      <c r="C191" s="1" t="s">
        <v>371</v>
      </c>
      <c r="D191" s="22">
        <v>8.5</v>
      </c>
    </row>
    <row r="192" spans="1:4" ht="15">
      <c r="A192" s="65" t="s">
        <v>634</v>
      </c>
      <c r="B192" s="71"/>
      <c r="C192" s="66"/>
      <c r="D192" s="18"/>
    </row>
    <row r="193" spans="1:4" ht="15">
      <c r="A193" s="78" t="s">
        <v>664</v>
      </c>
      <c r="B193" s="53"/>
      <c r="C193" s="1"/>
      <c r="D193" s="18"/>
    </row>
    <row r="194" spans="1:4" ht="15.75">
      <c r="A194" s="67" t="s">
        <v>665</v>
      </c>
      <c r="B194" s="54"/>
      <c r="C194" s="1" t="s">
        <v>413</v>
      </c>
      <c r="D194" s="33" t="s">
        <v>111</v>
      </c>
    </row>
    <row r="195" spans="1:4" ht="15.75">
      <c r="A195" s="67" t="str">
        <f>PROPER("железнодорожный")</f>
        <v>Железнодорожный</v>
      </c>
      <c r="B195" s="54"/>
      <c r="C195" s="1" t="s">
        <v>413</v>
      </c>
      <c r="D195" s="33" t="s">
        <v>111</v>
      </c>
    </row>
    <row r="196" spans="1:4" ht="21" customHeight="1">
      <c r="A196" s="67" t="str">
        <f>PROPER("речной")</f>
        <v>Речной</v>
      </c>
      <c r="B196" s="54"/>
      <c r="C196" s="1" t="s">
        <v>413</v>
      </c>
      <c r="D196" s="33" t="s">
        <v>112</v>
      </c>
    </row>
    <row r="197" spans="1:4" ht="94.5">
      <c r="A197" s="67" t="str">
        <f>PROPER("автомобильный")</f>
        <v>Автомобильный</v>
      </c>
      <c r="B197" s="54"/>
      <c r="C197" s="1" t="s">
        <v>413</v>
      </c>
      <c r="D197" s="33" t="s">
        <v>113</v>
      </c>
    </row>
    <row r="198" spans="1:4" ht="15.75">
      <c r="A198" s="78" t="s">
        <v>666</v>
      </c>
      <c r="B198" s="53"/>
      <c r="C198" s="52"/>
      <c r="D198" s="34"/>
    </row>
    <row r="199" spans="1:4" ht="15.75">
      <c r="A199" s="67" t="str">
        <f>PROPER("РАДИОТЕЛЕФОННАЯ")&amp;LOWER(" СОТОВАЯ СВЯЗЬ")</f>
        <v>Радиотелефонная сотовая связь</v>
      </c>
      <c r="B199" s="68"/>
      <c r="C199" s="1" t="s">
        <v>413</v>
      </c>
      <c r="D199" s="34"/>
    </row>
    <row r="200" spans="1:4" ht="82.5" customHeight="1">
      <c r="A200" s="67" t="str">
        <f>PROPER("СТАЦИОНАРНАЯ")&amp;LOWER(" СОТОВАЯ СВЯЗЬ")</f>
        <v>Стационарная сотовая связь</v>
      </c>
      <c r="B200" s="68"/>
      <c r="C200" s="1" t="s">
        <v>413</v>
      </c>
      <c r="D200" s="34" t="s">
        <v>114</v>
      </c>
    </row>
    <row r="201" spans="1:4" ht="15">
      <c r="A201" s="67" t="str">
        <f>PROPER("ИНТЕРНЕТ")</f>
        <v>Интернет</v>
      </c>
      <c r="B201" s="68"/>
      <c r="C201" s="1" t="s">
        <v>413</v>
      </c>
      <c r="D201" s="18"/>
    </row>
    <row r="202" spans="1:4" ht="15">
      <c r="A202" s="67" t="str">
        <f>PROPER("ТВ-, РАДИОВЕЩАНИЕ")</f>
        <v>Тв-, Радиовещание</v>
      </c>
      <c r="B202" s="68"/>
      <c r="C202" s="1" t="s">
        <v>413</v>
      </c>
      <c r="D202" s="18"/>
    </row>
    <row r="203" spans="1:4" ht="15">
      <c r="A203" s="67" t="str">
        <f>PROPER("ПОЧТОВАЯ")&amp;LOWER(" СВЯЗЬ")</f>
        <v>Почтовая связь</v>
      </c>
      <c r="B203" s="68"/>
      <c r="C203" s="1" t="s">
        <v>413</v>
      </c>
      <c r="D203" s="18" t="s">
        <v>115</v>
      </c>
    </row>
    <row r="204" spans="1:4" ht="15">
      <c r="A204" s="67" t="str">
        <f>PROPER("ПРОЧЕЕ")</f>
        <v>Прочее</v>
      </c>
      <c r="B204" s="68"/>
      <c r="C204" s="1" t="s">
        <v>413</v>
      </c>
      <c r="D204" s="18"/>
    </row>
    <row r="205" spans="1:4" ht="15">
      <c r="A205" s="65" t="s">
        <v>635</v>
      </c>
      <c r="B205" s="71"/>
      <c r="C205" s="66"/>
      <c r="D205" s="18"/>
    </row>
    <row r="206" spans="1:4" ht="15">
      <c r="A206" s="69" t="s">
        <v>667</v>
      </c>
      <c r="B206" s="70"/>
      <c r="C206" s="1"/>
      <c r="D206" s="18"/>
    </row>
    <row r="207" spans="1:4" ht="15.75">
      <c r="A207" s="67" t="s">
        <v>668</v>
      </c>
      <c r="B207" s="68"/>
      <c r="C207" s="1" t="s">
        <v>502</v>
      </c>
      <c r="D207" s="35">
        <v>0.21867</v>
      </c>
    </row>
    <row r="208" spans="1:4" ht="15.75">
      <c r="A208" s="67" t="s">
        <v>669</v>
      </c>
      <c r="B208" s="68"/>
      <c r="C208" s="1" t="s">
        <v>494</v>
      </c>
      <c r="D208" s="35">
        <v>6513</v>
      </c>
    </row>
    <row r="209" spans="1:4" ht="15.75">
      <c r="A209" s="67" t="s">
        <v>670</v>
      </c>
      <c r="B209" s="68"/>
      <c r="C209" s="1" t="s">
        <v>494</v>
      </c>
      <c r="D209" s="35">
        <v>6513</v>
      </c>
    </row>
    <row r="210" spans="1:4" ht="15.75">
      <c r="A210" s="67" t="s">
        <v>671</v>
      </c>
      <c r="B210" s="68"/>
      <c r="C210" s="1" t="s">
        <v>494</v>
      </c>
      <c r="D210" s="35">
        <v>0</v>
      </c>
    </row>
    <row r="211" spans="1:4" ht="15.75">
      <c r="A211" s="67" t="s">
        <v>672</v>
      </c>
      <c r="B211" s="68"/>
      <c r="C211" s="1" t="s">
        <v>494</v>
      </c>
      <c r="D211" s="35">
        <v>0</v>
      </c>
    </row>
    <row r="212" spans="1:4" ht="30">
      <c r="A212" s="17"/>
      <c r="B212" s="10" t="s">
        <v>673</v>
      </c>
      <c r="C212" s="1" t="s">
        <v>494</v>
      </c>
      <c r="D212" s="35">
        <v>0</v>
      </c>
    </row>
    <row r="213" spans="1:4" ht="15.75">
      <c r="A213" s="69" t="s">
        <v>683</v>
      </c>
      <c r="B213" s="70"/>
      <c r="C213" s="1"/>
      <c r="D213" s="35"/>
    </row>
    <row r="214" spans="1:4" ht="15.75">
      <c r="A214" s="67" t="s">
        <v>674</v>
      </c>
      <c r="B214" s="68"/>
      <c r="C214" s="1" t="s">
        <v>502</v>
      </c>
      <c r="D214" s="35">
        <v>0.11</v>
      </c>
    </row>
    <row r="215" spans="1:4" ht="48" customHeight="1">
      <c r="A215" s="67" t="s">
        <v>675</v>
      </c>
      <c r="B215" s="68"/>
      <c r="C215" s="1" t="s">
        <v>494</v>
      </c>
      <c r="D215" s="35">
        <v>3098</v>
      </c>
    </row>
    <row r="216" spans="1:4" ht="48" customHeight="1">
      <c r="A216" s="67" t="s">
        <v>676</v>
      </c>
      <c r="B216" s="68"/>
      <c r="C216" s="1" t="s">
        <v>494</v>
      </c>
      <c r="D216" s="35">
        <v>3098</v>
      </c>
    </row>
    <row r="217" spans="1:4" ht="66" customHeight="1">
      <c r="A217" s="57" t="s">
        <v>677</v>
      </c>
      <c r="B217" s="48"/>
      <c r="C217" s="1" t="s">
        <v>494</v>
      </c>
      <c r="D217" s="35">
        <v>2889</v>
      </c>
    </row>
    <row r="218" spans="1:4" ht="60">
      <c r="A218" s="17"/>
      <c r="B218" s="10" t="s">
        <v>678</v>
      </c>
      <c r="C218" s="1" t="s">
        <v>494</v>
      </c>
      <c r="D218" s="35">
        <v>526</v>
      </c>
    </row>
    <row r="219" spans="1:4" ht="52.5" customHeight="1">
      <c r="A219" s="67" t="s">
        <v>679</v>
      </c>
      <c r="B219" s="68"/>
      <c r="C219" s="1" t="s">
        <v>494</v>
      </c>
      <c r="D219" s="35">
        <v>1338</v>
      </c>
    </row>
    <row r="220" spans="1:4" ht="45">
      <c r="A220" s="57"/>
      <c r="B220" s="10" t="s">
        <v>680</v>
      </c>
      <c r="C220" s="1" t="s">
        <v>494</v>
      </c>
      <c r="D220" s="18"/>
    </row>
    <row r="221" spans="1:4" ht="90">
      <c r="A221" s="49"/>
      <c r="B221" s="10" t="s">
        <v>681</v>
      </c>
      <c r="C221" s="1" t="s">
        <v>494</v>
      </c>
      <c r="D221" s="18"/>
    </row>
    <row r="222" spans="1:4" ht="15">
      <c r="A222" s="69" t="s">
        <v>682</v>
      </c>
      <c r="B222" s="70"/>
      <c r="C222" s="1"/>
      <c r="D222" s="18"/>
    </row>
    <row r="223" spans="1:4" ht="15">
      <c r="A223" s="69" t="str">
        <f>PROPER("ГАЗОСНАБЖЕНИЕ")&amp;LOWER(" ПРИРОДНЫМ ГАЗОМ")</f>
        <v>Газоснабжение природным газом</v>
      </c>
      <c r="B223" s="70"/>
      <c r="C223" s="1"/>
      <c r="D223" s="18"/>
    </row>
    <row r="224" spans="1:4" ht="38.25" customHeight="1">
      <c r="A224" s="67" t="s">
        <v>684</v>
      </c>
      <c r="B224" s="68"/>
      <c r="C224" s="1" t="s">
        <v>502</v>
      </c>
      <c r="D224" s="22">
        <v>0.102</v>
      </c>
    </row>
    <row r="225" spans="1:4" ht="50.25" customHeight="1">
      <c r="A225" s="67" t="s">
        <v>0</v>
      </c>
      <c r="B225" s="68"/>
      <c r="C225" s="1" t="s">
        <v>494</v>
      </c>
      <c r="D225" s="22">
        <v>1500</v>
      </c>
    </row>
    <row r="226" spans="1:4" ht="48.75" customHeight="1">
      <c r="A226" s="67" t="s">
        <v>1</v>
      </c>
      <c r="B226" s="68"/>
      <c r="C226" s="1" t="s">
        <v>494</v>
      </c>
      <c r="D226" s="22">
        <v>1091</v>
      </c>
    </row>
    <row r="227" spans="1:4" ht="47.25" customHeight="1">
      <c r="A227" s="67" t="s">
        <v>2</v>
      </c>
      <c r="B227" s="68"/>
      <c r="C227" s="1" t="s">
        <v>494</v>
      </c>
      <c r="D227" s="22">
        <v>4106</v>
      </c>
    </row>
    <row r="228" spans="1:4" ht="30">
      <c r="A228" s="17"/>
      <c r="B228" s="10" t="s">
        <v>3</v>
      </c>
      <c r="C228" s="1" t="s">
        <v>494</v>
      </c>
      <c r="D228" s="22">
        <v>758</v>
      </c>
    </row>
    <row r="229" spans="1:4" ht="15">
      <c r="A229" s="69" t="s">
        <v>4</v>
      </c>
      <c r="B229" s="70"/>
      <c r="C229" s="1"/>
      <c r="D229" s="22"/>
    </row>
    <row r="230" spans="1:4" ht="30.75" customHeight="1">
      <c r="A230" s="67" t="s">
        <v>684</v>
      </c>
      <c r="B230" s="68"/>
      <c r="C230" s="1" t="s">
        <v>494</v>
      </c>
      <c r="D230" s="22">
        <v>0</v>
      </c>
    </row>
    <row r="231" spans="1:4" ht="37.5" customHeight="1">
      <c r="A231" s="67" t="s">
        <v>5</v>
      </c>
      <c r="B231" s="68"/>
      <c r="C231" s="1" t="s">
        <v>494</v>
      </c>
      <c r="D231" s="22">
        <v>1508</v>
      </c>
    </row>
    <row r="232" spans="1:4" ht="51.75" customHeight="1">
      <c r="A232" s="67" t="s">
        <v>6</v>
      </c>
      <c r="B232" s="68"/>
      <c r="C232" s="1" t="s">
        <v>494</v>
      </c>
      <c r="D232" s="22">
        <v>0</v>
      </c>
    </row>
    <row r="233" spans="1:4" ht="66.75" customHeight="1">
      <c r="A233" s="67" t="s">
        <v>7</v>
      </c>
      <c r="B233" s="68"/>
      <c r="C233" s="1" t="s">
        <v>494</v>
      </c>
      <c r="D233" s="22">
        <v>0</v>
      </c>
    </row>
    <row r="234" spans="1:4" ht="30">
      <c r="A234" s="17"/>
      <c r="B234" s="10" t="s">
        <v>8</v>
      </c>
      <c r="C234" s="1" t="s">
        <v>494</v>
      </c>
      <c r="D234" s="22">
        <v>0</v>
      </c>
    </row>
    <row r="235" spans="1:4" ht="30">
      <c r="A235" s="17"/>
      <c r="B235" s="10" t="s">
        <v>9</v>
      </c>
      <c r="C235" s="1" t="s">
        <v>494</v>
      </c>
      <c r="D235" s="22">
        <v>0</v>
      </c>
    </row>
    <row r="236" spans="1:4" ht="15">
      <c r="A236" s="69" t="s">
        <v>10</v>
      </c>
      <c r="B236" s="70"/>
      <c r="C236" s="1"/>
      <c r="D236" s="22"/>
    </row>
    <row r="237" spans="1:4" ht="15">
      <c r="A237" s="67" t="s">
        <v>11</v>
      </c>
      <c r="B237" s="68"/>
      <c r="C237" s="1" t="s">
        <v>502</v>
      </c>
      <c r="D237" s="22">
        <v>0.165</v>
      </c>
    </row>
    <row r="238" spans="1:4" ht="50.25" customHeight="1">
      <c r="A238" s="67" t="s">
        <v>12</v>
      </c>
      <c r="B238" s="68"/>
      <c r="C238" s="1" t="s">
        <v>494</v>
      </c>
      <c r="D238" s="22">
        <v>730</v>
      </c>
    </row>
    <row r="239" spans="1:4" ht="57.75" customHeight="1">
      <c r="A239" s="67" t="s">
        <v>13</v>
      </c>
      <c r="B239" s="68"/>
      <c r="C239" s="1" t="s">
        <v>494</v>
      </c>
      <c r="D239" s="22">
        <v>722</v>
      </c>
    </row>
    <row r="240" spans="1:4" ht="39.75" customHeight="1">
      <c r="A240" s="67" t="s">
        <v>14</v>
      </c>
      <c r="B240" s="68"/>
      <c r="C240" s="1" t="s">
        <v>494</v>
      </c>
      <c r="D240" s="22">
        <v>0</v>
      </c>
    </row>
    <row r="241" spans="1:4" ht="39" customHeight="1">
      <c r="A241" s="67" t="s">
        <v>448</v>
      </c>
      <c r="B241" s="68"/>
      <c r="C241" s="1" t="s">
        <v>494</v>
      </c>
      <c r="D241" s="22">
        <v>5730</v>
      </c>
    </row>
    <row r="242" spans="1:4" ht="48.75" customHeight="1">
      <c r="A242" s="67" t="s">
        <v>15</v>
      </c>
      <c r="B242" s="68"/>
      <c r="C242" s="1" t="s">
        <v>494</v>
      </c>
      <c r="D242" s="22">
        <v>0</v>
      </c>
    </row>
    <row r="243" spans="1:4" ht="21" customHeight="1">
      <c r="A243" s="69" t="s">
        <v>16</v>
      </c>
      <c r="B243" s="70"/>
      <c r="C243" s="1"/>
      <c r="D243" s="22"/>
    </row>
    <row r="244" spans="1:4" ht="15">
      <c r="A244" s="67" t="s">
        <v>17</v>
      </c>
      <c r="B244" s="68"/>
      <c r="C244" s="1" t="s">
        <v>494</v>
      </c>
      <c r="D244" s="22">
        <v>5.49</v>
      </c>
    </row>
    <row r="245" spans="1:4" ht="51.75" customHeight="1">
      <c r="A245" s="67" t="s">
        <v>18</v>
      </c>
      <c r="B245" s="68"/>
      <c r="C245" s="1" t="s">
        <v>494</v>
      </c>
      <c r="D245" s="22">
        <v>830</v>
      </c>
    </row>
    <row r="246" spans="1:4" ht="47.25" customHeight="1">
      <c r="A246" s="67" t="s">
        <v>19</v>
      </c>
      <c r="B246" s="68"/>
      <c r="C246" s="1" t="s">
        <v>494</v>
      </c>
      <c r="D246" s="22">
        <v>749</v>
      </c>
    </row>
    <row r="247" spans="1:4" ht="45" customHeight="1">
      <c r="A247" s="67" t="s">
        <v>449</v>
      </c>
      <c r="B247" s="68"/>
      <c r="C247" s="1" t="s">
        <v>494</v>
      </c>
      <c r="D247" s="22">
        <v>723</v>
      </c>
    </row>
    <row r="248" spans="1:4" ht="15">
      <c r="A248" s="78" t="s">
        <v>636</v>
      </c>
      <c r="B248" s="53"/>
      <c r="C248" s="52"/>
      <c r="D248" s="22"/>
    </row>
    <row r="249" spans="1:4" ht="47.25" customHeight="1">
      <c r="A249" s="67" t="s">
        <v>20</v>
      </c>
      <c r="B249" s="68"/>
      <c r="C249" s="1" t="s">
        <v>494</v>
      </c>
      <c r="D249" s="22">
        <v>0</v>
      </c>
    </row>
    <row r="250" spans="1:4" ht="31.5" customHeight="1">
      <c r="A250" s="67" t="s">
        <v>28</v>
      </c>
      <c r="B250" s="68"/>
      <c r="C250" s="1" t="s">
        <v>494</v>
      </c>
      <c r="D250" s="22">
        <v>104</v>
      </c>
    </row>
    <row r="251" spans="1:4" ht="25.5" customHeight="1">
      <c r="A251" s="67" t="s">
        <v>21</v>
      </c>
      <c r="B251" s="68"/>
      <c r="C251" s="1" t="s">
        <v>494</v>
      </c>
      <c r="D251" s="22">
        <v>425</v>
      </c>
    </row>
    <row r="252" spans="1:4" ht="31.5" customHeight="1">
      <c r="A252" s="67" t="s">
        <v>22</v>
      </c>
      <c r="B252" s="68"/>
      <c r="C252" s="1" t="s">
        <v>403</v>
      </c>
      <c r="D252" s="22">
        <v>1.241</v>
      </c>
    </row>
    <row r="253" spans="1:4" ht="21" customHeight="1">
      <c r="A253" s="67" t="s">
        <v>23</v>
      </c>
      <c r="B253" s="68"/>
      <c r="C253" s="1" t="s">
        <v>494</v>
      </c>
      <c r="D253" s="22">
        <v>2</v>
      </c>
    </row>
    <row r="254" spans="1:4" ht="30.75" customHeight="1">
      <c r="A254" s="67" t="s">
        <v>24</v>
      </c>
      <c r="B254" s="68"/>
      <c r="C254" s="1" t="s">
        <v>500</v>
      </c>
      <c r="D254" s="22">
        <v>11.1</v>
      </c>
    </row>
    <row r="255" spans="1:4" ht="30.75" customHeight="1">
      <c r="A255" s="67" t="s">
        <v>25</v>
      </c>
      <c r="B255" s="68"/>
      <c r="C255" s="1" t="s">
        <v>500</v>
      </c>
      <c r="D255" s="22">
        <v>11.1</v>
      </c>
    </row>
    <row r="256" spans="1:4" ht="30.75" customHeight="1">
      <c r="A256" s="67" t="s">
        <v>26</v>
      </c>
      <c r="B256" s="68"/>
      <c r="C256" s="1" t="s">
        <v>500</v>
      </c>
      <c r="D256" s="22">
        <v>0</v>
      </c>
    </row>
    <row r="257" spans="1:4" ht="45.75" customHeight="1">
      <c r="A257" s="67" t="s">
        <v>29</v>
      </c>
      <c r="B257" s="68"/>
      <c r="C257" s="1" t="s">
        <v>500</v>
      </c>
      <c r="D257" s="22">
        <v>25.9</v>
      </c>
    </row>
    <row r="258" spans="1:4" ht="78.75" customHeight="1">
      <c r="A258" s="67" t="s">
        <v>30</v>
      </c>
      <c r="B258" s="68"/>
      <c r="C258" s="1" t="s">
        <v>372</v>
      </c>
      <c r="D258" s="22">
        <v>9.72</v>
      </c>
    </row>
    <row r="259" spans="1:4" ht="46.5" customHeight="1">
      <c r="A259" s="67" t="s">
        <v>27</v>
      </c>
      <c r="B259" s="68"/>
      <c r="C259" s="1" t="s">
        <v>380</v>
      </c>
      <c r="D259" s="22">
        <v>494</v>
      </c>
    </row>
    <row r="260" spans="1:4" ht="15">
      <c r="A260" s="17"/>
      <c r="B260" s="10" t="s">
        <v>31</v>
      </c>
      <c r="C260" s="1" t="s">
        <v>380</v>
      </c>
      <c r="D260" s="22"/>
    </row>
    <row r="261" spans="1:4" ht="32.25" customHeight="1">
      <c r="A261" s="67" t="s">
        <v>32</v>
      </c>
      <c r="B261" s="68"/>
      <c r="C261" s="1" t="s">
        <v>494</v>
      </c>
      <c r="D261" s="22"/>
    </row>
    <row r="262" spans="1:4" ht="25.5" customHeight="1">
      <c r="A262" s="17"/>
      <c r="B262" s="10" t="s">
        <v>33</v>
      </c>
      <c r="C262" s="1" t="s">
        <v>494</v>
      </c>
      <c r="D262" s="22"/>
    </row>
    <row r="263" spans="1:4" ht="90.75" customHeight="1">
      <c r="A263" s="67" t="s">
        <v>34</v>
      </c>
      <c r="B263" s="68"/>
      <c r="C263" s="1" t="s">
        <v>380</v>
      </c>
      <c r="D263" s="22">
        <v>1</v>
      </c>
    </row>
    <row r="264" spans="1:4" ht="15">
      <c r="A264" s="17"/>
      <c r="B264" s="10" t="s">
        <v>35</v>
      </c>
      <c r="C264" s="1" t="s">
        <v>380</v>
      </c>
      <c r="D264" s="22">
        <v>1</v>
      </c>
    </row>
    <row r="265" spans="1:4" ht="42.75" customHeight="1">
      <c r="A265" s="67" t="s">
        <v>36</v>
      </c>
      <c r="B265" s="68"/>
      <c r="C265" s="1" t="s">
        <v>494</v>
      </c>
      <c r="D265" s="22"/>
    </row>
    <row r="266" spans="1:4" ht="63.75" customHeight="1">
      <c r="A266" s="67" t="s">
        <v>37</v>
      </c>
      <c r="B266" s="68"/>
      <c r="C266" s="1" t="s">
        <v>494</v>
      </c>
      <c r="D266" s="22"/>
    </row>
    <row r="267" spans="1:4" ht="50.25" customHeight="1">
      <c r="A267" s="67" t="s">
        <v>38</v>
      </c>
      <c r="B267" s="68"/>
      <c r="C267" s="1" t="s">
        <v>500</v>
      </c>
      <c r="D267" s="22">
        <v>0</v>
      </c>
    </row>
    <row r="268" spans="1:4" ht="15">
      <c r="A268" s="78" t="s">
        <v>637</v>
      </c>
      <c r="B268" s="53"/>
      <c r="C268" s="52"/>
      <c r="D268" s="22"/>
    </row>
    <row r="269" spans="1:4" ht="15">
      <c r="A269" s="69" t="s">
        <v>637</v>
      </c>
      <c r="B269" s="70"/>
      <c r="C269" s="1"/>
      <c r="D269" s="22"/>
    </row>
    <row r="270" spans="1:4" ht="44.25" customHeight="1">
      <c r="A270" s="69" t="s">
        <v>41</v>
      </c>
      <c r="B270" s="70"/>
      <c r="C270" s="1"/>
      <c r="D270" s="22"/>
    </row>
    <row r="271" spans="1:4" ht="15">
      <c r="A271" s="67"/>
      <c r="B271" s="10" t="s">
        <v>42</v>
      </c>
      <c r="C271" s="1" t="s">
        <v>500</v>
      </c>
      <c r="D271" s="22">
        <v>1312</v>
      </c>
    </row>
    <row r="272" spans="1:4" ht="15">
      <c r="A272" s="67"/>
      <c r="B272" s="10" t="s">
        <v>43</v>
      </c>
      <c r="C272" s="1" t="s">
        <v>500</v>
      </c>
      <c r="D272" s="22">
        <v>8.6</v>
      </c>
    </row>
    <row r="273" spans="1:4" ht="15">
      <c r="A273" s="67"/>
      <c r="B273" s="10" t="s">
        <v>44</v>
      </c>
      <c r="C273" s="1" t="s">
        <v>500</v>
      </c>
      <c r="D273" s="22">
        <v>3.2</v>
      </c>
    </row>
    <row r="274" spans="1:4" ht="15">
      <c r="A274" s="67"/>
      <c r="B274" s="10" t="s">
        <v>45</v>
      </c>
      <c r="C274" s="1" t="s">
        <v>500</v>
      </c>
      <c r="D274" s="22">
        <v>0</v>
      </c>
    </row>
    <row r="275" spans="1:4" ht="45">
      <c r="A275" s="67"/>
      <c r="B275" s="10" t="s">
        <v>46</v>
      </c>
      <c r="C275" s="1" t="s">
        <v>500</v>
      </c>
      <c r="D275" s="22">
        <v>0</v>
      </c>
    </row>
    <row r="276" spans="1:4" ht="15">
      <c r="A276" s="69" t="s">
        <v>47</v>
      </c>
      <c r="B276" s="70"/>
      <c r="C276" s="1"/>
      <c r="D276" s="22"/>
    </row>
    <row r="277" spans="1:4" ht="15">
      <c r="A277" s="67"/>
      <c r="B277" s="10" t="s">
        <v>48</v>
      </c>
      <c r="C277" s="1" t="s">
        <v>494</v>
      </c>
      <c r="D277" s="22">
        <v>1</v>
      </c>
    </row>
    <row r="278" spans="1:4" ht="15">
      <c r="A278" s="67"/>
      <c r="B278" s="10" t="s">
        <v>49</v>
      </c>
      <c r="C278" s="1" t="s">
        <v>494</v>
      </c>
      <c r="D278" s="22">
        <v>5</v>
      </c>
    </row>
    <row r="279" spans="1:4" ht="15">
      <c r="A279" s="67"/>
      <c r="B279" s="10" t="s">
        <v>50</v>
      </c>
      <c r="C279" s="1" t="s">
        <v>494</v>
      </c>
      <c r="D279" s="22"/>
    </row>
    <row r="280" spans="1:4" ht="15">
      <c r="A280" s="69" t="s">
        <v>51</v>
      </c>
      <c r="B280" s="70"/>
      <c r="C280" s="1"/>
      <c r="D280" s="22"/>
    </row>
    <row r="281" spans="1:4" ht="30">
      <c r="A281" s="67"/>
      <c r="B281" s="10" t="s">
        <v>52</v>
      </c>
      <c r="C281" s="1" t="s">
        <v>503</v>
      </c>
      <c r="D281" s="22" t="s">
        <v>116</v>
      </c>
    </row>
    <row r="282" spans="1:4" ht="30">
      <c r="A282" s="67"/>
      <c r="B282" s="10" t="s">
        <v>53</v>
      </c>
      <c r="C282" s="1" t="s">
        <v>497</v>
      </c>
      <c r="D282" s="22">
        <v>663</v>
      </c>
    </row>
    <row r="283" spans="1:4" ht="15">
      <c r="A283" s="69" t="s">
        <v>54</v>
      </c>
      <c r="B283" s="70"/>
      <c r="C283" s="1"/>
      <c r="D283" s="22"/>
    </row>
    <row r="284" spans="1:4" ht="30">
      <c r="A284" s="67"/>
      <c r="B284" s="10" t="s">
        <v>55</v>
      </c>
      <c r="C284" s="1" t="s">
        <v>500</v>
      </c>
      <c r="D284" s="22">
        <v>0.21867</v>
      </c>
    </row>
    <row r="285" spans="1:4" ht="30">
      <c r="A285" s="67"/>
      <c r="B285" s="10" t="s">
        <v>56</v>
      </c>
      <c r="C285" s="1" t="s">
        <v>494</v>
      </c>
      <c r="D285" s="22">
        <v>1043</v>
      </c>
    </row>
    <row r="286" spans="1:4" ht="30">
      <c r="A286" s="67"/>
      <c r="B286" s="10" t="s">
        <v>57</v>
      </c>
      <c r="C286" s="1" t="s">
        <v>500</v>
      </c>
      <c r="D286" s="22">
        <v>0.21867</v>
      </c>
    </row>
    <row r="287" spans="1:4" ht="15">
      <c r="A287" s="69" t="s">
        <v>58</v>
      </c>
      <c r="B287" s="70"/>
      <c r="C287" s="1"/>
      <c r="D287" s="22"/>
    </row>
    <row r="288" spans="1:4" ht="15">
      <c r="A288" s="67"/>
      <c r="B288" s="10" t="s">
        <v>59</v>
      </c>
      <c r="C288" s="1" t="s">
        <v>494</v>
      </c>
      <c r="D288" s="22">
        <v>1461</v>
      </c>
    </row>
    <row r="289" spans="1:4" ht="30">
      <c r="A289" s="67"/>
      <c r="B289" s="10" t="s">
        <v>60</v>
      </c>
      <c r="C289" s="1" t="s">
        <v>494</v>
      </c>
      <c r="D289" s="22">
        <v>448</v>
      </c>
    </row>
    <row r="290" spans="1:4" ht="15">
      <c r="A290" s="69" t="s">
        <v>61</v>
      </c>
      <c r="B290" s="70"/>
      <c r="C290" s="1"/>
      <c r="D290" s="22"/>
    </row>
    <row r="291" spans="1:4" ht="30">
      <c r="A291" s="92"/>
      <c r="B291" s="10" t="s">
        <v>62</v>
      </c>
      <c r="C291" s="1" t="s">
        <v>494</v>
      </c>
      <c r="D291" s="22">
        <v>22</v>
      </c>
    </row>
    <row r="292" spans="1:4" ht="15">
      <c r="A292" s="92"/>
      <c r="B292" s="10" t="s">
        <v>63</v>
      </c>
      <c r="C292" s="1" t="s">
        <v>494</v>
      </c>
      <c r="D292" s="22">
        <v>2</v>
      </c>
    </row>
    <row r="293" spans="1:4" ht="15">
      <c r="A293" s="92"/>
      <c r="B293" s="10" t="s">
        <v>64</v>
      </c>
      <c r="C293" s="1" t="s">
        <v>494</v>
      </c>
      <c r="D293" s="22">
        <v>4</v>
      </c>
    </row>
    <row r="294" spans="1:4" ht="15">
      <c r="A294" s="92"/>
      <c r="B294" s="10" t="s">
        <v>65</v>
      </c>
      <c r="C294" s="1" t="s">
        <v>494</v>
      </c>
      <c r="D294" s="22">
        <v>0</v>
      </c>
    </row>
    <row r="295" spans="1:4" ht="15">
      <c r="A295" s="92"/>
      <c r="B295" s="10" t="s">
        <v>66</v>
      </c>
      <c r="C295" s="1" t="s">
        <v>494</v>
      </c>
      <c r="D295" s="22">
        <v>8</v>
      </c>
    </row>
    <row r="296" spans="1:4" ht="15">
      <c r="A296" s="65" t="s">
        <v>67</v>
      </c>
      <c r="B296" s="71"/>
      <c r="C296" s="66"/>
      <c r="D296" s="18"/>
    </row>
    <row r="297" spans="1:4" ht="15">
      <c r="A297" s="94" t="s">
        <v>68</v>
      </c>
      <c r="B297" s="95"/>
      <c r="C297" s="1"/>
      <c r="D297" s="18"/>
    </row>
    <row r="298" spans="1:4" ht="15">
      <c r="A298" s="94" t="s">
        <v>69</v>
      </c>
      <c r="B298" s="95"/>
      <c r="C298" s="1"/>
      <c r="D298" s="18"/>
    </row>
    <row r="299" spans="1:4" ht="15">
      <c r="A299" s="94" t="s">
        <v>70</v>
      </c>
      <c r="B299" s="95"/>
      <c r="C299" s="1"/>
      <c r="D299" s="18"/>
    </row>
    <row r="300" spans="1:4" ht="15">
      <c r="A300" s="94" t="s">
        <v>71</v>
      </c>
      <c r="B300" s="95"/>
      <c r="C300" s="1"/>
      <c r="D300" s="18"/>
    </row>
    <row r="301" spans="1:4" ht="15">
      <c r="A301" s="94" t="s">
        <v>72</v>
      </c>
      <c r="B301" s="95"/>
      <c r="C301" s="1"/>
      <c r="D301" s="18"/>
    </row>
    <row r="302" spans="1:4" ht="15">
      <c r="A302" s="94" t="s">
        <v>73</v>
      </c>
      <c r="B302" s="95"/>
      <c r="C302" s="1"/>
      <c r="D302" s="18"/>
    </row>
    <row r="303" spans="1:4" ht="15">
      <c r="A303" s="65" t="s">
        <v>68</v>
      </c>
      <c r="B303" s="71"/>
      <c r="C303" s="66"/>
      <c r="D303" s="18"/>
    </row>
    <row r="304" spans="1:4" ht="15">
      <c r="A304" s="65" t="s">
        <v>74</v>
      </c>
      <c r="B304" s="71"/>
      <c r="C304" s="66"/>
      <c r="D304" s="18"/>
    </row>
    <row r="305" spans="1:4" ht="32.25" customHeight="1">
      <c r="A305" s="69" t="s">
        <v>88</v>
      </c>
      <c r="B305" s="70"/>
      <c r="C305" s="1"/>
      <c r="D305" s="22">
        <v>688</v>
      </c>
    </row>
    <row r="306" spans="1:4" ht="32.25" customHeight="1">
      <c r="A306" s="67" t="s">
        <v>75</v>
      </c>
      <c r="B306" s="68"/>
      <c r="C306" s="1" t="s">
        <v>494</v>
      </c>
      <c r="D306" s="22">
        <v>3</v>
      </c>
    </row>
    <row r="307" spans="1:4" ht="15">
      <c r="A307" s="69"/>
      <c r="B307" s="10" t="s">
        <v>76</v>
      </c>
      <c r="C307" s="1" t="s">
        <v>494</v>
      </c>
      <c r="D307" s="22">
        <v>3</v>
      </c>
    </row>
    <row r="308" spans="1:4" ht="15">
      <c r="A308" s="69"/>
      <c r="B308" s="10" t="s">
        <v>77</v>
      </c>
      <c r="C308" s="1" t="s">
        <v>494</v>
      </c>
      <c r="D308" s="22">
        <v>0</v>
      </c>
    </row>
    <row r="309" spans="1:4" ht="15">
      <c r="A309" s="69"/>
      <c r="B309" s="10" t="s">
        <v>146</v>
      </c>
      <c r="C309" s="1" t="s">
        <v>494</v>
      </c>
      <c r="D309" s="22">
        <v>0</v>
      </c>
    </row>
    <row r="310" spans="1:4" ht="27" customHeight="1">
      <c r="A310" s="67" t="s">
        <v>147</v>
      </c>
      <c r="B310" s="68"/>
      <c r="C310" s="1" t="s">
        <v>494</v>
      </c>
      <c r="D310" s="22">
        <v>9</v>
      </c>
    </row>
    <row r="311" spans="1:4" ht="24" customHeight="1">
      <c r="A311" s="67" t="s">
        <v>148</v>
      </c>
      <c r="B311" s="68"/>
      <c r="C311" s="1" t="s">
        <v>494</v>
      </c>
      <c r="D311" s="22">
        <v>3</v>
      </c>
    </row>
    <row r="312" spans="1:4" ht="15">
      <c r="A312" s="78" t="s">
        <v>89</v>
      </c>
      <c r="B312" s="52"/>
      <c r="C312" s="1"/>
      <c r="D312" s="22"/>
    </row>
    <row r="313" spans="1:4" ht="15">
      <c r="A313" s="67"/>
      <c r="B313" s="10" t="s">
        <v>149</v>
      </c>
      <c r="C313" s="1" t="s">
        <v>403</v>
      </c>
      <c r="D313" s="22">
        <v>1114</v>
      </c>
    </row>
    <row r="314" spans="1:4" ht="15">
      <c r="A314" s="67"/>
      <c r="B314" s="10" t="s">
        <v>150</v>
      </c>
      <c r="C314" s="1" t="s">
        <v>403</v>
      </c>
      <c r="D314" s="22">
        <v>0.205</v>
      </c>
    </row>
    <row r="315" spans="1:4" ht="15">
      <c r="A315" s="67"/>
      <c r="B315" s="10" t="s">
        <v>151</v>
      </c>
      <c r="C315" s="1" t="s">
        <v>403</v>
      </c>
      <c r="D315" s="22">
        <v>0.223</v>
      </c>
    </row>
    <row r="316" spans="1:4" ht="15">
      <c r="A316" s="67"/>
      <c r="B316" s="10" t="s">
        <v>152</v>
      </c>
      <c r="C316" s="1" t="s">
        <v>403</v>
      </c>
      <c r="D316" s="22">
        <v>0.428</v>
      </c>
    </row>
    <row r="317" spans="1:4" ht="15">
      <c r="A317" s="67"/>
      <c r="B317" s="10" t="s">
        <v>153</v>
      </c>
      <c r="C317" s="1" t="s">
        <v>403</v>
      </c>
      <c r="D317" s="22">
        <v>0.686</v>
      </c>
    </row>
    <row r="318" spans="1:4" ht="15">
      <c r="A318" s="78" t="s">
        <v>90</v>
      </c>
      <c r="B318" s="52"/>
      <c r="C318" s="1"/>
      <c r="D318" s="22"/>
    </row>
    <row r="319" spans="1:4" ht="15">
      <c r="A319" s="67"/>
      <c r="B319" s="10" t="s">
        <v>149</v>
      </c>
      <c r="C319" s="1" t="s">
        <v>403</v>
      </c>
      <c r="D319" s="22">
        <v>688</v>
      </c>
    </row>
    <row r="320" spans="1:4" ht="15">
      <c r="A320" s="67"/>
      <c r="B320" s="10" t="s">
        <v>150</v>
      </c>
      <c r="C320" s="1" t="s">
        <v>403</v>
      </c>
      <c r="D320" s="22">
        <v>0</v>
      </c>
    </row>
    <row r="321" spans="1:4" ht="15">
      <c r="A321" s="67"/>
      <c r="B321" s="10" t="s">
        <v>151</v>
      </c>
      <c r="C321" s="1" t="s">
        <v>403</v>
      </c>
      <c r="D321" s="22">
        <v>0.08</v>
      </c>
    </row>
    <row r="322" spans="1:4" ht="15">
      <c r="A322" s="67"/>
      <c r="B322" s="10" t="s">
        <v>152</v>
      </c>
      <c r="C322" s="1" t="s">
        <v>403</v>
      </c>
      <c r="D322" s="22">
        <v>0.08</v>
      </c>
    </row>
    <row r="323" spans="1:4" ht="15">
      <c r="A323" s="67"/>
      <c r="B323" s="10" t="s">
        <v>153</v>
      </c>
      <c r="C323" s="1" t="s">
        <v>403</v>
      </c>
      <c r="D323" s="22">
        <v>0.608</v>
      </c>
    </row>
    <row r="324" spans="1:4" ht="15">
      <c r="A324" s="78" t="s">
        <v>373</v>
      </c>
      <c r="B324" s="52"/>
      <c r="C324" s="1"/>
      <c r="D324" s="22"/>
    </row>
    <row r="325" spans="1:4" ht="15">
      <c r="A325" s="67"/>
      <c r="B325" s="10" t="s">
        <v>149</v>
      </c>
      <c r="C325" s="1" t="s">
        <v>372</v>
      </c>
      <c r="D325" s="36">
        <v>0.537</v>
      </c>
    </row>
    <row r="326" spans="1:4" ht="15">
      <c r="A326" s="67"/>
      <c r="B326" s="10" t="s">
        <v>150</v>
      </c>
      <c r="C326" s="1" t="s">
        <v>372</v>
      </c>
      <c r="D326" s="22">
        <v>0</v>
      </c>
    </row>
    <row r="327" spans="1:4" ht="15">
      <c r="A327" s="67"/>
      <c r="B327" s="10" t="s">
        <v>151</v>
      </c>
      <c r="C327" s="1" t="s">
        <v>372</v>
      </c>
      <c r="D327" s="36">
        <v>0.358</v>
      </c>
    </row>
    <row r="328" spans="1:4" ht="15">
      <c r="A328" s="67"/>
      <c r="B328" s="10" t="s">
        <v>152</v>
      </c>
      <c r="C328" s="1" t="s">
        <v>372</v>
      </c>
      <c r="D328" s="36">
        <v>0.358</v>
      </c>
    </row>
    <row r="329" spans="1:4" ht="15">
      <c r="A329" s="67"/>
      <c r="B329" s="10" t="s">
        <v>153</v>
      </c>
      <c r="C329" s="1" t="s">
        <v>372</v>
      </c>
      <c r="D329" s="36">
        <v>0.886</v>
      </c>
    </row>
    <row r="330" spans="1:4" ht="15">
      <c r="A330" s="78" t="s">
        <v>154</v>
      </c>
      <c r="B330" s="52"/>
      <c r="C330" s="1"/>
      <c r="D330" s="22"/>
    </row>
    <row r="331" spans="1:4" ht="15">
      <c r="A331" s="67"/>
      <c r="B331" s="10" t="s">
        <v>155</v>
      </c>
      <c r="C331" s="1" t="s">
        <v>403</v>
      </c>
      <c r="D331" s="22">
        <v>0</v>
      </c>
    </row>
    <row r="332" spans="1:4" ht="30">
      <c r="A332" s="67"/>
      <c r="B332" s="10" t="s">
        <v>156</v>
      </c>
      <c r="C332" s="1" t="s">
        <v>403</v>
      </c>
      <c r="D332" s="22">
        <v>0</v>
      </c>
    </row>
    <row r="333" spans="1:4" ht="15">
      <c r="A333" s="67"/>
      <c r="B333" s="10" t="s">
        <v>157</v>
      </c>
      <c r="C333" s="1" t="s">
        <v>403</v>
      </c>
      <c r="D333" s="22">
        <v>0</v>
      </c>
    </row>
    <row r="334" spans="1:4" ht="15">
      <c r="A334" s="78" t="s">
        <v>91</v>
      </c>
      <c r="B334" s="52"/>
      <c r="C334" s="1"/>
      <c r="D334" s="22"/>
    </row>
    <row r="335" spans="1:4" ht="15">
      <c r="A335" s="67"/>
      <c r="B335" s="10" t="s">
        <v>149</v>
      </c>
      <c r="C335" s="1" t="s">
        <v>403</v>
      </c>
      <c r="D335" s="22">
        <v>0.199</v>
      </c>
    </row>
    <row r="336" spans="1:4" ht="15">
      <c r="A336" s="67"/>
      <c r="B336" s="10" t="s">
        <v>150</v>
      </c>
      <c r="C336" s="1" t="s">
        <v>403</v>
      </c>
      <c r="D336" s="22">
        <v>0.102</v>
      </c>
    </row>
    <row r="337" spans="1:4" ht="15">
      <c r="A337" s="67"/>
      <c r="B337" s="10" t="s">
        <v>151</v>
      </c>
      <c r="C337" s="1" t="s">
        <v>403</v>
      </c>
      <c r="D337" s="22">
        <v>0.97</v>
      </c>
    </row>
    <row r="338" spans="1:4" ht="15">
      <c r="A338" s="67"/>
      <c r="B338" s="10" t="s">
        <v>152</v>
      </c>
      <c r="C338" s="1" t="s">
        <v>403</v>
      </c>
      <c r="D338" s="22">
        <v>0.199</v>
      </c>
    </row>
    <row r="339" spans="1:4" ht="15">
      <c r="A339" s="67"/>
      <c r="B339" s="10" t="s">
        <v>153</v>
      </c>
      <c r="C339" s="1" t="s">
        <v>403</v>
      </c>
      <c r="D339" s="22">
        <v>0</v>
      </c>
    </row>
    <row r="340" spans="1:4" ht="15">
      <c r="A340" s="78" t="s">
        <v>92</v>
      </c>
      <c r="B340" s="52"/>
      <c r="C340" s="1"/>
      <c r="D340" s="22"/>
    </row>
    <row r="341" spans="1:4" ht="15">
      <c r="A341" s="67"/>
      <c r="B341" s="10" t="s">
        <v>158</v>
      </c>
      <c r="C341" s="1" t="s">
        <v>504</v>
      </c>
      <c r="D341" s="22">
        <v>0</v>
      </c>
    </row>
    <row r="342" spans="1:4" ht="45">
      <c r="A342" s="67"/>
      <c r="B342" s="10" t="s">
        <v>159</v>
      </c>
      <c r="C342" s="1" t="s">
        <v>504</v>
      </c>
      <c r="D342" s="22">
        <v>4</v>
      </c>
    </row>
    <row r="343" spans="1:4" ht="30">
      <c r="A343" s="67"/>
      <c r="B343" s="10" t="s">
        <v>160</v>
      </c>
      <c r="C343" s="1" t="s">
        <v>504</v>
      </c>
      <c r="D343" s="22">
        <v>0</v>
      </c>
    </row>
    <row r="344" spans="1:4" ht="105">
      <c r="A344" s="67"/>
      <c r="B344" s="10" t="s">
        <v>505</v>
      </c>
      <c r="C344" s="1" t="s">
        <v>372</v>
      </c>
      <c r="D344" s="22">
        <v>0.58</v>
      </c>
    </row>
    <row r="345" spans="1:4" ht="15">
      <c r="A345" s="78" t="s">
        <v>374</v>
      </c>
      <c r="B345" s="52"/>
      <c r="C345" s="1"/>
      <c r="D345" s="22"/>
    </row>
    <row r="346" spans="1:4" ht="15">
      <c r="A346" s="23"/>
      <c r="B346" s="10" t="s">
        <v>158</v>
      </c>
      <c r="C346" s="1" t="s">
        <v>504</v>
      </c>
      <c r="D346" s="22">
        <v>0</v>
      </c>
    </row>
    <row r="347" spans="1:4" ht="45">
      <c r="A347" s="23"/>
      <c r="B347" s="10" t="s">
        <v>159</v>
      </c>
      <c r="C347" s="1" t="s">
        <v>504</v>
      </c>
      <c r="D347" s="22">
        <v>5</v>
      </c>
    </row>
    <row r="348" spans="1:4" ht="30">
      <c r="A348" s="23"/>
      <c r="B348" s="10" t="s">
        <v>160</v>
      </c>
      <c r="C348" s="1" t="s">
        <v>504</v>
      </c>
      <c r="D348" s="22">
        <v>0</v>
      </c>
    </row>
    <row r="349" spans="1:4" ht="105">
      <c r="A349" s="23"/>
      <c r="B349" s="10" t="s">
        <v>506</v>
      </c>
      <c r="C349" s="1" t="s">
        <v>372</v>
      </c>
      <c r="D349" s="22">
        <v>0.58</v>
      </c>
    </row>
    <row r="350" spans="1:4" ht="15">
      <c r="A350" s="78" t="s">
        <v>93</v>
      </c>
      <c r="B350" s="52"/>
      <c r="C350" s="1" t="s">
        <v>403</v>
      </c>
      <c r="D350" s="22">
        <v>0.094</v>
      </c>
    </row>
    <row r="351" spans="1:4" ht="15">
      <c r="A351" s="67" t="s">
        <v>94</v>
      </c>
      <c r="B351" s="68"/>
      <c r="C351" s="1" t="s">
        <v>507</v>
      </c>
      <c r="D351" s="22">
        <v>20783.8</v>
      </c>
    </row>
    <row r="352" spans="1:4" ht="15">
      <c r="A352" s="67"/>
      <c r="B352" s="10" t="s">
        <v>163</v>
      </c>
      <c r="C352" s="1" t="s">
        <v>507</v>
      </c>
      <c r="D352" s="22">
        <v>35655.6</v>
      </c>
    </row>
    <row r="353" spans="1:4" ht="30">
      <c r="A353" s="67"/>
      <c r="B353" s="10" t="s">
        <v>162</v>
      </c>
      <c r="C353" s="1" t="s">
        <v>507</v>
      </c>
      <c r="D353" s="22">
        <v>3067</v>
      </c>
    </row>
    <row r="354" spans="1:4" ht="15">
      <c r="A354" s="78" t="s">
        <v>95</v>
      </c>
      <c r="B354" s="52"/>
      <c r="C354" s="1"/>
      <c r="D354" s="22">
        <v>3</v>
      </c>
    </row>
    <row r="355" spans="1:4" ht="15">
      <c r="A355" s="67" t="s">
        <v>96</v>
      </c>
      <c r="B355" s="68"/>
      <c r="C355" s="1" t="s">
        <v>494</v>
      </c>
      <c r="D355" s="22">
        <v>0</v>
      </c>
    </row>
    <row r="356" spans="1:4" ht="15">
      <c r="A356" s="67" t="s">
        <v>164</v>
      </c>
      <c r="B356" s="68"/>
      <c r="C356" s="1" t="s">
        <v>494</v>
      </c>
      <c r="D356" s="22">
        <v>0</v>
      </c>
    </row>
    <row r="357" spans="1:4" ht="93" customHeight="1">
      <c r="A357" s="78" t="s">
        <v>396</v>
      </c>
      <c r="B357" s="52"/>
      <c r="C357" s="1" t="s">
        <v>494</v>
      </c>
      <c r="D357" s="22">
        <v>3</v>
      </c>
    </row>
    <row r="358" spans="1:4" ht="93" customHeight="1">
      <c r="A358" s="78" t="s">
        <v>395</v>
      </c>
      <c r="B358" s="52"/>
      <c r="C358" s="1" t="s">
        <v>372</v>
      </c>
      <c r="D358" s="22">
        <v>80</v>
      </c>
    </row>
    <row r="359" spans="1:4" ht="93" customHeight="1">
      <c r="A359" s="78" t="s">
        <v>394</v>
      </c>
      <c r="B359" s="52"/>
      <c r="C359" s="1" t="s">
        <v>494</v>
      </c>
      <c r="D359" s="22">
        <v>12</v>
      </c>
    </row>
    <row r="360" spans="1:4" ht="75" customHeight="1">
      <c r="A360" s="78" t="s">
        <v>397</v>
      </c>
      <c r="B360" s="52"/>
      <c r="C360" s="1" t="s">
        <v>494</v>
      </c>
      <c r="D360" s="22">
        <v>12</v>
      </c>
    </row>
    <row r="361" spans="1:4" ht="45" customHeight="1">
      <c r="A361" s="78" t="s">
        <v>398</v>
      </c>
      <c r="B361" s="52"/>
      <c r="C361" s="1"/>
      <c r="D361" s="22">
        <v>12</v>
      </c>
    </row>
    <row r="362" spans="1:4" ht="15">
      <c r="A362" s="65" t="s">
        <v>165</v>
      </c>
      <c r="B362" s="71"/>
      <c r="C362" s="66"/>
      <c r="D362" s="22"/>
    </row>
    <row r="363" spans="1:4" ht="15">
      <c r="A363" s="78" t="s">
        <v>97</v>
      </c>
      <c r="B363" s="52"/>
      <c r="C363" s="1" t="s">
        <v>494</v>
      </c>
      <c r="D363" s="22">
        <v>10</v>
      </c>
    </row>
    <row r="364" spans="1:4" ht="15">
      <c r="A364" s="67"/>
      <c r="B364" s="10" t="s">
        <v>166</v>
      </c>
      <c r="C364" s="1" t="s">
        <v>494</v>
      </c>
      <c r="D364" s="22"/>
    </row>
    <row r="365" spans="1:4" ht="45">
      <c r="A365" s="67"/>
      <c r="B365" s="10" t="s">
        <v>167</v>
      </c>
      <c r="C365" s="1" t="s">
        <v>494</v>
      </c>
      <c r="D365" s="22">
        <v>10</v>
      </c>
    </row>
    <row r="366" spans="1:4" ht="15">
      <c r="A366" s="78" t="s">
        <v>98</v>
      </c>
      <c r="B366" s="52"/>
      <c r="C366" s="1"/>
      <c r="D366" s="22">
        <v>1.45</v>
      </c>
    </row>
    <row r="367" spans="1:4" ht="15">
      <c r="A367" s="67"/>
      <c r="B367" s="10" t="s">
        <v>166</v>
      </c>
      <c r="C367" s="1" t="s">
        <v>403</v>
      </c>
      <c r="D367" s="22"/>
    </row>
    <row r="368" spans="1:4" ht="45">
      <c r="A368" s="67"/>
      <c r="B368" s="10" t="s">
        <v>167</v>
      </c>
      <c r="C368" s="1" t="s">
        <v>403</v>
      </c>
      <c r="D368" s="22">
        <v>1.45</v>
      </c>
    </row>
    <row r="369" spans="1:4" ht="15">
      <c r="A369" s="67" t="s">
        <v>169</v>
      </c>
      <c r="B369" s="68"/>
      <c r="C369" s="1"/>
      <c r="D369" s="22">
        <v>1.084</v>
      </c>
    </row>
    <row r="370" spans="1:4" ht="15">
      <c r="A370" s="67"/>
      <c r="B370" s="10" t="s">
        <v>170</v>
      </c>
      <c r="C370" s="1" t="s">
        <v>403</v>
      </c>
      <c r="D370" s="22"/>
    </row>
    <row r="371" spans="1:4" ht="15">
      <c r="A371" s="67"/>
      <c r="B371" s="10" t="s">
        <v>171</v>
      </c>
      <c r="C371" s="1" t="s">
        <v>403</v>
      </c>
      <c r="D371" s="22">
        <v>1.084</v>
      </c>
    </row>
    <row r="372" spans="1:4" ht="30">
      <c r="A372" s="67"/>
      <c r="B372" s="10" t="s">
        <v>375</v>
      </c>
      <c r="C372" s="1" t="s">
        <v>372</v>
      </c>
      <c r="D372" s="22">
        <v>75</v>
      </c>
    </row>
    <row r="373" spans="1:4" ht="15">
      <c r="A373" s="67" t="s">
        <v>172</v>
      </c>
      <c r="B373" s="68"/>
      <c r="C373" s="1"/>
      <c r="D373" s="22">
        <v>0.366</v>
      </c>
    </row>
    <row r="374" spans="1:4" ht="15">
      <c r="A374" s="67"/>
      <c r="B374" s="10" t="s">
        <v>170</v>
      </c>
      <c r="C374" s="1" t="s">
        <v>403</v>
      </c>
      <c r="D374" s="22"/>
    </row>
    <row r="375" spans="1:4" ht="15">
      <c r="A375" s="67"/>
      <c r="B375" s="10" t="s">
        <v>171</v>
      </c>
      <c r="C375" s="1" t="s">
        <v>403</v>
      </c>
      <c r="D375" s="22">
        <v>0.366</v>
      </c>
    </row>
    <row r="376" spans="1:4" ht="30">
      <c r="A376" s="67"/>
      <c r="B376" s="10" t="s">
        <v>375</v>
      </c>
      <c r="C376" s="1" t="s">
        <v>372</v>
      </c>
      <c r="D376" s="22">
        <v>25</v>
      </c>
    </row>
    <row r="377" spans="1:4" ht="15">
      <c r="A377" s="67" t="s">
        <v>173</v>
      </c>
      <c r="B377" s="68"/>
      <c r="C377" s="1"/>
      <c r="D377" s="22">
        <v>0</v>
      </c>
    </row>
    <row r="378" spans="1:4" ht="15">
      <c r="A378" s="67"/>
      <c r="B378" s="10" t="s">
        <v>170</v>
      </c>
      <c r="C378" s="1" t="s">
        <v>403</v>
      </c>
      <c r="D378" s="22"/>
    </row>
    <row r="379" spans="1:4" ht="15">
      <c r="A379" s="67"/>
      <c r="B379" s="10" t="s">
        <v>171</v>
      </c>
      <c r="C379" s="1" t="s">
        <v>403</v>
      </c>
      <c r="D379" s="22">
        <v>0</v>
      </c>
    </row>
    <row r="380" spans="1:4" ht="30">
      <c r="A380" s="67"/>
      <c r="B380" s="10" t="s">
        <v>375</v>
      </c>
      <c r="C380" s="1" t="s">
        <v>372</v>
      </c>
      <c r="D380" s="22">
        <v>0</v>
      </c>
    </row>
    <row r="381" spans="1:4" ht="27" customHeight="1">
      <c r="A381" s="78" t="s">
        <v>99</v>
      </c>
      <c r="B381" s="52"/>
      <c r="C381" s="1"/>
      <c r="D381" s="22">
        <v>23</v>
      </c>
    </row>
    <row r="382" spans="1:5" ht="15">
      <c r="A382" s="67"/>
      <c r="B382" s="10" t="s">
        <v>158</v>
      </c>
      <c r="C382" s="1" t="s">
        <v>504</v>
      </c>
      <c r="D382" s="22">
        <v>11</v>
      </c>
      <c r="E382" s="11" t="s">
        <v>508</v>
      </c>
    </row>
    <row r="383" spans="1:4" ht="45">
      <c r="A383" s="67"/>
      <c r="B383" s="10" t="s">
        <v>159</v>
      </c>
      <c r="C383" s="1" t="s">
        <v>504</v>
      </c>
      <c r="D383" s="22">
        <v>9</v>
      </c>
    </row>
    <row r="384" spans="1:4" ht="30">
      <c r="A384" s="67"/>
      <c r="B384" s="10" t="s">
        <v>174</v>
      </c>
      <c r="C384" s="1" t="s">
        <v>504</v>
      </c>
      <c r="D384" s="22">
        <v>3</v>
      </c>
    </row>
    <row r="385" spans="1:4" ht="75">
      <c r="A385" s="67"/>
      <c r="B385" s="10" t="s">
        <v>376</v>
      </c>
      <c r="C385" s="1" t="s">
        <v>372</v>
      </c>
      <c r="D385" s="22">
        <v>1.58</v>
      </c>
    </row>
    <row r="386" spans="1:4" ht="33" customHeight="1">
      <c r="A386" s="78" t="s">
        <v>100</v>
      </c>
      <c r="B386" s="52"/>
      <c r="C386" s="1"/>
      <c r="D386" s="22">
        <v>246</v>
      </c>
    </row>
    <row r="387" spans="1:4" ht="15">
      <c r="A387" s="67"/>
      <c r="B387" s="10" t="s">
        <v>158</v>
      </c>
      <c r="C387" s="1" t="s">
        <v>504</v>
      </c>
      <c r="D387" s="22">
        <v>9</v>
      </c>
    </row>
    <row r="388" spans="1:4" ht="45">
      <c r="A388" s="67"/>
      <c r="B388" s="10" t="s">
        <v>159</v>
      </c>
      <c r="C388" s="1" t="s">
        <v>504</v>
      </c>
      <c r="D388" s="22">
        <v>110</v>
      </c>
    </row>
    <row r="389" spans="1:4" ht="30">
      <c r="A389" s="67"/>
      <c r="B389" s="10" t="s">
        <v>174</v>
      </c>
      <c r="C389" s="1" t="s">
        <v>504</v>
      </c>
      <c r="D389" s="22">
        <v>127</v>
      </c>
    </row>
    <row r="390" spans="1:4" ht="75">
      <c r="A390" s="67"/>
      <c r="B390" s="10" t="s">
        <v>377</v>
      </c>
      <c r="C390" s="1" t="s">
        <v>372</v>
      </c>
      <c r="D390" s="22">
        <v>1.58</v>
      </c>
    </row>
    <row r="391" spans="1:4" ht="15">
      <c r="A391" s="78" t="s">
        <v>101</v>
      </c>
      <c r="B391" s="52"/>
      <c r="C391" s="1" t="s">
        <v>494</v>
      </c>
      <c r="D391" s="22">
        <v>147</v>
      </c>
    </row>
    <row r="392" spans="1:4" ht="15">
      <c r="A392" s="67" t="s">
        <v>175</v>
      </c>
      <c r="B392" s="68"/>
      <c r="C392" s="1"/>
      <c r="D392" s="22">
        <v>10</v>
      </c>
    </row>
    <row r="393" spans="1:4" ht="15">
      <c r="A393" s="67"/>
      <c r="B393" s="10" t="s">
        <v>166</v>
      </c>
      <c r="C393" s="1" t="s">
        <v>504</v>
      </c>
      <c r="D393" s="22"/>
    </row>
    <row r="394" spans="1:4" ht="15">
      <c r="A394" s="67"/>
      <c r="B394" s="10" t="s">
        <v>168</v>
      </c>
      <c r="C394" s="1" t="s">
        <v>504</v>
      </c>
      <c r="D394" s="22">
        <v>10</v>
      </c>
    </row>
    <row r="395" spans="1:4" ht="15">
      <c r="A395" s="78" t="s">
        <v>102</v>
      </c>
      <c r="B395" s="52"/>
      <c r="C395" s="1" t="s">
        <v>494</v>
      </c>
      <c r="D395" s="22">
        <v>124</v>
      </c>
    </row>
    <row r="396" spans="1:4" ht="15">
      <c r="A396" s="78" t="s">
        <v>176</v>
      </c>
      <c r="B396" s="52"/>
      <c r="C396" s="1"/>
      <c r="D396" s="22">
        <v>12</v>
      </c>
    </row>
    <row r="397" spans="1:4" ht="15">
      <c r="A397" s="67"/>
      <c r="B397" s="10" t="s">
        <v>166</v>
      </c>
      <c r="C397" s="1" t="s">
        <v>504</v>
      </c>
      <c r="D397" s="22"/>
    </row>
    <row r="398" spans="1:4" ht="15">
      <c r="A398" s="67"/>
      <c r="B398" s="10" t="s">
        <v>168</v>
      </c>
      <c r="C398" s="1" t="s">
        <v>504</v>
      </c>
      <c r="D398" s="22">
        <v>12</v>
      </c>
    </row>
    <row r="399" spans="1:4" ht="15">
      <c r="A399" s="78" t="s">
        <v>103</v>
      </c>
      <c r="B399" s="52"/>
      <c r="C399" s="1" t="s">
        <v>403</v>
      </c>
      <c r="D399" s="22">
        <v>0.392</v>
      </c>
    </row>
    <row r="400" spans="1:4" ht="15">
      <c r="A400" s="67" t="s">
        <v>104</v>
      </c>
      <c r="B400" s="68"/>
      <c r="C400" s="1" t="s">
        <v>507</v>
      </c>
      <c r="D400" s="22">
        <v>26909.1</v>
      </c>
    </row>
    <row r="401" spans="1:4" ht="15">
      <c r="A401" s="67"/>
      <c r="B401" s="10" t="s">
        <v>163</v>
      </c>
      <c r="C401" s="1" t="s">
        <v>507</v>
      </c>
      <c r="D401" s="22">
        <v>39957.5</v>
      </c>
    </row>
    <row r="402" spans="1:4" ht="30">
      <c r="A402" s="67"/>
      <c r="B402" s="10" t="s">
        <v>177</v>
      </c>
      <c r="C402" s="1" t="s">
        <v>507</v>
      </c>
      <c r="D402" s="22">
        <v>36760</v>
      </c>
    </row>
    <row r="403" spans="1:4" ht="15">
      <c r="A403" s="78" t="s">
        <v>105</v>
      </c>
      <c r="B403" s="52"/>
      <c r="C403" s="1"/>
      <c r="D403" s="22">
        <v>14</v>
      </c>
    </row>
    <row r="404" spans="1:4" ht="15">
      <c r="A404" s="67" t="s">
        <v>178</v>
      </c>
      <c r="B404" s="68"/>
      <c r="C404" s="1" t="s">
        <v>494</v>
      </c>
      <c r="D404" s="22">
        <v>0</v>
      </c>
    </row>
    <row r="405" spans="1:4" ht="15">
      <c r="A405" s="67" t="s">
        <v>179</v>
      </c>
      <c r="B405" s="68"/>
      <c r="C405" s="1" t="s">
        <v>494</v>
      </c>
      <c r="D405" s="22">
        <v>0</v>
      </c>
    </row>
    <row r="406" spans="1:4" ht="15">
      <c r="A406" s="67" t="s">
        <v>180</v>
      </c>
      <c r="B406" s="68"/>
      <c r="C406" s="1" t="s">
        <v>494</v>
      </c>
      <c r="D406" s="22">
        <v>0</v>
      </c>
    </row>
    <row r="407" spans="1:4" ht="15">
      <c r="A407" s="67" t="s">
        <v>181</v>
      </c>
      <c r="B407" s="68"/>
      <c r="C407" s="1" t="s">
        <v>494</v>
      </c>
      <c r="D407" s="22">
        <v>12</v>
      </c>
    </row>
    <row r="408" spans="1:4" ht="75" customHeight="1">
      <c r="A408" s="78" t="s">
        <v>106</v>
      </c>
      <c r="B408" s="52"/>
      <c r="C408" s="1" t="s">
        <v>494</v>
      </c>
      <c r="D408" s="22"/>
    </row>
    <row r="409" spans="1:4" ht="15">
      <c r="A409" s="67" t="s">
        <v>107</v>
      </c>
      <c r="B409" s="68"/>
      <c r="C409" s="1"/>
      <c r="D409" s="22">
        <v>10</v>
      </c>
    </row>
    <row r="410" spans="1:4" ht="15">
      <c r="A410" s="67"/>
      <c r="B410" s="10" t="s">
        <v>182</v>
      </c>
      <c r="C410" s="1" t="s">
        <v>494</v>
      </c>
      <c r="D410" s="22">
        <v>10</v>
      </c>
    </row>
    <row r="411" spans="1:4" ht="75">
      <c r="A411" s="67"/>
      <c r="B411" s="10" t="s">
        <v>183</v>
      </c>
      <c r="C411" s="1" t="s">
        <v>494</v>
      </c>
      <c r="D411" s="22">
        <v>1</v>
      </c>
    </row>
    <row r="412" spans="1:4" ht="83.25" customHeight="1">
      <c r="A412" s="78" t="s">
        <v>184</v>
      </c>
      <c r="B412" s="52"/>
      <c r="C412" s="1" t="s">
        <v>494</v>
      </c>
      <c r="D412" s="22"/>
    </row>
    <row r="413" spans="1:4" ht="15">
      <c r="A413" s="69" t="s">
        <v>664</v>
      </c>
      <c r="B413" s="70"/>
      <c r="C413" s="2"/>
      <c r="D413" s="22"/>
    </row>
    <row r="414" spans="1:4" ht="38.25" customHeight="1">
      <c r="A414" s="78" t="s">
        <v>108</v>
      </c>
      <c r="B414" s="52"/>
      <c r="C414" s="1" t="s">
        <v>494</v>
      </c>
      <c r="D414" s="22">
        <v>10</v>
      </c>
    </row>
    <row r="415" spans="1:4" ht="15">
      <c r="A415" s="67"/>
      <c r="B415" s="10" t="s">
        <v>185</v>
      </c>
      <c r="C415" s="1" t="s">
        <v>494</v>
      </c>
      <c r="D415" s="22">
        <v>10</v>
      </c>
    </row>
    <row r="416" spans="1:4" ht="15">
      <c r="A416" s="67"/>
      <c r="B416" s="10" t="s">
        <v>186</v>
      </c>
      <c r="C416" s="1" t="s">
        <v>494</v>
      </c>
      <c r="D416" s="22">
        <v>10</v>
      </c>
    </row>
    <row r="417" spans="1:4" ht="36" customHeight="1">
      <c r="A417" s="78" t="s">
        <v>109</v>
      </c>
      <c r="B417" s="52"/>
      <c r="C417" s="1" t="s">
        <v>504</v>
      </c>
      <c r="D417" s="22">
        <v>203</v>
      </c>
    </row>
    <row r="418" spans="1:4" ht="39.75" customHeight="1">
      <c r="A418" s="78" t="s">
        <v>110</v>
      </c>
      <c r="B418" s="52"/>
      <c r="C418" s="1" t="s">
        <v>504</v>
      </c>
      <c r="D418" s="22">
        <v>204</v>
      </c>
    </row>
    <row r="419" spans="1:4" ht="48" customHeight="1">
      <c r="A419" s="78" t="s">
        <v>122</v>
      </c>
      <c r="B419" s="52"/>
      <c r="C419" s="1"/>
      <c r="D419" s="22">
        <v>13</v>
      </c>
    </row>
    <row r="420" spans="1:4" ht="15">
      <c r="A420" s="69" t="s">
        <v>666</v>
      </c>
      <c r="B420" s="70"/>
      <c r="C420" s="2"/>
      <c r="D420" s="22"/>
    </row>
    <row r="421" spans="1:4" ht="15">
      <c r="A421" s="78" t="s">
        <v>187</v>
      </c>
      <c r="B421" s="52"/>
      <c r="C421" s="1"/>
      <c r="D421" s="22"/>
    </row>
    <row r="422" spans="1:4" ht="45">
      <c r="A422" s="17"/>
      <c r="B422" s="10" t="s">
        <v>188</v>
      </c>
      <c r="C422" s="1" t="s">
        <v>494</v>
      </c>
      <c r="D422" s="22">
        <v>7</v>
      </c>
    </row>
    <row r="423" spans="1:4" ht="15">
      <c r="A423" s="96" t="s">
        <v>123</v>
      </c>
      <c r="B423" s="97"/>
      <c r="C423" s="1"/>
      <c r="D423" s="22"/>
    </row>
    <row r="424" spans="1:4" ht="45">
      <c r="A424" s="67"/>
      <c r="B424" s="10" t="s">
        <v>189</v>
      </c>
      <c r="C424" s="1" t="s">
        <v>494</v>
      </c>
      <c r="D424" s="22">
        <v>3</v>
      </c>
    </row>
    <row r="425" spans="1:4" ht="30">
      <c r="A425" s="67"/>
      <c r="B425" s="10" t="s">
        <v>190</v>
      </c>
      <c r="C425" s="1" t="s">
        <v>494</v>
      </c>
      <c r="D425" s="22">
        <v>10</v>
      </c>
    </row>
    <row r="426" spans="1:4" ht="45">
      <c r="A426" s="67"/>
      <c r="B426" s="10" t="s">
        <v>191</v>
      </c>
      <c r="C426" s="1" t="s">
        <v>494</v>
      </c>
      <c r="D426" s="22">
        <v>3</v>
      </c>
    </row>
    <row r="427" spans="1:4" ht="15">
      <c r="A427" s="65" t="s">
        <v>192</v>
      </c>
      <c r="B427" s="71"/>
      <c r="C427" s="66"/>
      <c r="D427" s="22"/>
    </row>
    <row r="428" spans="1:4" ht="15">
      <c r="A428" s="78" t="s">
        <v>124</v>
      </c>
      <c r="B428" s="52"/>
      <c r="C428" s="1" t="s">
        <v>494</v>
      </c>
      <c r="D428" s="22">
        <v>3</v>
      </c>
    </row>
    <row r="429" spans="1:4" ht="15">
      <c r="A429" s="67" t="s">
        <v>193</v>
      </c>
      <c r="B429" s="68"/>
      <c r="C429" s="1" t="s">
        <v>494</v>
      </c>
      <c r="D429" s="22">
        <v>3</v>
      </c>
    </row>
    <row r="430" spans="1:4" ht="15">
      <c r="A430" s="67"/>
      <c r="B430" s="10" t="s">
        <v>166</v>
      </c>
      <c r="C430" s="1" t="s">
        <v>494</v>
      </c>
      <c r="D430" s="22"/>
    </row>
    <row r="431" spans="1:4" ht="15">
      <c r="A431" s="67"/>
      <c r="B431" s="10" t="s">
        <v>168</v>
      </c>
      <c r="C431" s="1" t="s">
        <v>494</v>
      </c>
      <c r="D431" s="22">
        <v>3</v>
      </c>
    </row>
    <row r="432" spans="1:4" ht="15">
      <c r="A432" s="78" t="s">
        <v>125</v>
      </c>
      <c r="B432" s="52"/>
      <c r="C432" s="1"/>
      <c r="D432" s="22">
        <v>1002</v>
      </c>
    </row>
    <row r="433" spans="1:4" ht="15">
      <c r="A433" s="67" t="s">
        <v>194</v>
      </c>
      <c r="B433" s="68"/>
      <c r="C433" s="1" t="s">
        <v>403</v>
      </c>
      <c r="D433" s="22">
        <v>1002</v>
      </c>
    </row>
    <row r="434" spans="1:4" ht="30">
      <c r="A434" s="67"/>
      <c r="B434" s="10" t="s">
        <v>195</v>
      </c>
      <c r="C434" s="1" t="s">
        <v>380</v>
      </c>
      <c r="D434" s="22">
        <v>80</v>
      </c>
    </row>
    <row r="435" spans="1:4" ht="15">
      <c r="A435" s="67"/>
      <c r="B435" s="10" t="s">
        <v>196</v>
      </c>
      <c r="C435" s="1" t="s">
        <v>380</v>
      </c>
      <c r="D435" s="22">
        <v>5</v>
      </c>
    </row>
    <row r="436" spans="1:4" ht="15">
      <c r="A436" s="78" t="s">
        <v>126</v>
      </c>
      <c r="B436" s="52"/>
      <c r="C436" s="1"/>
      <c r="D436" s="22"/>
    </row>
    <row r="437" spans="1:4" ht="15">
      <c r="A437" s="67" t="s">
        <v>194</v>
      </c>
      <c r="B437" s="68"/>
      <c r="C437" s="1" t="s">
        <v>403</v>
      </c>
      <c r="D437" s="22">
        <v>0.121</v>
      </c>
    </row>
    <row r="438" spans="1:4" ht="30">
      <c r="A438" s="67"/>
      <c r="B438" s="10" t="s">
        <v>195</v>
      </c>
      <c r="C438" s="1" t="s">
        <v>380</v>
      </c>
      <c r="D438" s="22">
        <v>27</v>
      </c>
    </row>
    <row r="439" spans="1:4" ht="15">
      <c r="A439" s="67"/>
      <c r="B439" s="10" t="s">
        <v>196</v>
      </c>
      <c r="C439" s="1" t="s">
        <v>380</v>
      </c>
      <c r="D439" s="22">
        <v>1</v>
      </c>
    </row>
    <row r="440" spans="1:4" ht="15">
      <c r="A440" s="78" t="s">
        <v>127</v>
      </c>
      <c r="B440" s="52"/>
      <c r="C440" s="1"/>
      <c r="D440" s="22"/>
    </row>
    <row r="441" spans="1:4" ht="15">
      <c r="A441" s="67" t="s">
        <v>194</v>
      </c>
      <c r="B441" s="68"/>
      <c r="C441" s="1" t="s">
        <v>403</v>
      </c>
      <c r="D441" s="22">
        <v>1951</v>
      </c>
    </row>
    <row r="442" spans="1:4" ht="75">
      <c r="A442" s="17"/>
      <c r="B442" s="10" t="s">
        <v>197</v>
      </c>
      <c r="C442" s="1" t="s">
        <v>372</v>
      </c>
      <c r="D442" s="22">
        <v>48.1</v>
      </c>
    </row>
    <row r="443" spans="1:4" ht="15">
      <c r="A443" s="78" t="s">
        <v>128</v>
      </c>
      <c r="B443" s="52"/>
      <c r="C443" s="1" t="s">
        <v>403</v>
      </c>
      <c r="D443" s="22">
        <v>0.047</v>
      </c>
    </row>
    <row r="444" spans="1:4" ht="15">
      <c r="A444" s="67" t="s">
        <v>198</v>
      </c>
      <c r="B444" s="68"/>
      <c r="C444" s="1" t="s">
        <v>507</v>
      </c>
      <c r="D444" s="22">
        <v>30466.1</v>
      </c>
    </row>
    <row r="445" spans="1:4" ht="15">
      <c r="A445" s="67"/>
      <c r="B445" s="10" t="s">
        <v>163</v>
      </c>
      <c r="C445" s="1" t="s">
        <v>507</v>
      </c>
      <c r="D445" s="22">
        <v>40603.4</v>
      </c>
    </row>
    <row r="446" spans="1:4" ht="15">
      <c r="A446" s="67"/>
      <c r="B446" s="10" t="s">
        <v>161</v>
      </c>
      <c r="C446" s="1" t="s">
        <v>507</v>
      </c>
      <c r="D446" s="22">
        <v>32976</v>
      </c>
    </row>
    <row r="447" spans="1:4" ht="15">
      <c r="A447" s="78" t="s">
        <v>105</v>
      </c>
      <c r="B447" s="52"/>
      <c r="C447" s="1" t="s">
        <v>494</v>
      </c>
      <c r="D447" s="22">
        <v>3</v>
      </c>
    </row>
    <row r="448" spans="1:4" ht="15">
      <c r="A448" s="67"/>
      <c r="B448" s="10" t="s">
        <v>178</v>
      </c>
      <c r="C448" s="1" t="s">
        <v>494</v>
      </c>
      <c r="D448" s="22">
        <v>0</v>
      </c>
    </row>
    <row r="449" spans="1:4" ht="30">
      <c r="A449" s="67"/>
      <c r="B449" s="10" t="s">
        <v>199</v>
      </c>
      <c r="C449" s="1" t="s">
        <v>494</v>
      </c>
      <c r="D449" s="22">
        <v>0</v>
      </c>
    </row>
    <row r="450" spans="1:4" ht="62.25" customHeight="1">
      <c r="A450" s="78" t="s">
        <v>200</v>
      </c>
      <c r="B450" s="52"/>
      <c r="C450" s="1" t="s">
        <v>494</v>
      </c>
      <c r="D450" s="18"/>
    </row>
    <row r="451" spans="1:4" ht="15">
      <c r="A451" s="65" t="s">
        <v>201</v>
      </c>
      <c r="B451" s="71"/>
      <c r="C451" s="66"/>
      <c r="D451" s="18"/>
    </row>
    <row r="452" spans="1:4" ht="15">
      <c r="A452" s="78" t="s">
        <v>129</v>
      </c>
      <c r="B452" s="52"/>
      <c r="C452" s="1" t="s">
        <v>494</v>
      </c>
      <c r="D452" s="18"/>
    </row>
    <row r="453" spans="1:4" ht="15">
      <c r="A453" s="78" t="s">
        <v>130</v>
      </c>
      <c r="B453" s="52"/>
      <c r="C453" s="1"/>
      <c r="D453" s="18"/>
    </row>
    <row r="454" spans="1:4" ht="15">
      <c r="A454" s="65" t="s">
        <v>202</v>
      </c>
      <c r="B454" s="66"/>
      <c r="C454" s="1" t="s">
        <v>403</v>
      </c>
      <c r="D454" s="18"/>
    </row>
    <row r="455" spans="1:4" ht="15">
      <c r="A455" s="67" t="s">
        <v>203</v>
      </c>
      <c r="B455" s="68"/>
      <c r="C455" s="1" t="s">
        <v>403</v>
      </c>
      <c r="D455" s="18"/>
    </row>
    <row r="456" spans="1:4" ht="15">
      <c r="A456" s="57"/>
      <c r="B456" s="10" t="s">
        <v>206</v>
      </c>
      <c r="C456" s="1" t="s">
        <v>403</v>
      </c>
      <c r="D456" s="18"/>
    </row>
    <row r="457" spans="1:4" ht="15">
      <c r="A457" s="84"/>
      <c r="B457" s="10" t="s">
        <v>204</v>
      </c>
      <c r="C457" s="1" t="s">
        <v>403</v>
      </c>
      <c r="D457" s="18"/>
    </row>
    <row r="458" spans="1:4" ht="15">
      <c r="A458" s="49"/>
      <c r="B458" s="10" t="s">
        <v>205</v>
      </c>
      <c r="C458" s="1" t="s">
        <v>403</v>
      </c>
      <c r="D458" s="18"/>
    </row>
    <row r="459" spans="1:4" ht="15">
      <c r="A459" s="67" t="s">
        <v>207</v>
      </c>
      <c r="B459" s="68"/>
      <c r="C459" s="1" t="s">
        <v>403</v>
      </c>
      <c r="D459" s="18"/>
    </row>
    <row r="460" spans="1:4" ht="15">
      <c r="A460" s="67"/>
      <c r="B460" s="10" t="s">
        <v>206</v>
      </c>
      <c r="C460" s="1" t="s">
        <v>403</v>
      </c>
      <c r="D460" s="18"/>
    </row>
    <row r="461" spans="1:4" ht="15">
      <c r="A461" s="67"/>
      <c r="B461" s="10" t="s">
        <v>204</v>
      </c>
      <c r="C461" s="1" t="s">
        <v>403</v>
      </c>
      <c r="D461" s="18"/>
    </row>
    <row r="462" spans="1:4" ht="15">
      <c r="A462" s="67"/>
      <c r="B462" s="10" t="s">
        <v>205</v>
      </c>
      <c r="C462" s="1" t="s">
        <v>403</v>
      </c>
      <c r="D462" s="18"/>
    </row>
    <row r="463" spans="1:4" ht="15">
      <c r="A463" s="67" t="s">
        <v>208</v>
      </c>
      <c r="B463" s="68"/>
      <c r="C463" s="1" t="s">
        <v>403</v>
      </c>
      <c r="D463" s="18"/>
    </row>
    <row r="464" spans="1:4" ht="15">
      <c r="A464" s="67"/>
      <c r="B464" s="10" t="s">
        <v>206</v>
      </c>
      <c r="C464" s="1" t="s">
        <v>403</v>
      </c>
      <c r="D464" s="18"/>
    </row>
    <row r="465" spans="1:4" ht="15">
      <c r="A465" s="67"/>
      <c r="B465" s="10" t="s">
        <v>204</v>
      </c>
      <c r="C465" s="1" t="s">
        <v>403</v>
      </c>
      <c r="D465" s="18"/>
    </row>
    <row r="466" spans="1:4" ht="15">
      <c r="A466" s="67"/>
      <c r="B466" s="10" t="s">
        <v>205</v>
      </c>
      <c r="C466" s="1" t="s">
        <v>403</v>
      </c>
      <c r="D466" s="18"/>
    </row>
    <row r="467" spans="1:4" ht="15">
      <c r="A467" s="65" t="s">
        <v>209</v>
      </c>
      <c r="B467" s="66"/>
      <c r="C467" s="1" t="s">
        <v>403</v>
      </c>
      <c r="D467" s="18"/>
    </row>
    <row r="468" spans="1:4" ht="15">
      <c r="A468" s="67" t="s">
        <v>203</v>
      </c>
      <c r="B468" s="68"/>
      <c r="C468" s="1" t="s">
        <v>403</v>
      </c>
      <c r="D468" s="18"/>
    </row>
    <row r="469" spans="1:4" ht="15">
      <c r="A469" s="57"/>
      <c r="B469" s="10" t="s">
        <v>206</v>
      </c>
      <c r="C469" s="1" t="s">
        <v>403</v>
      </c>
      <c r="D469" s="18"/>
    </row>
    <row r="470" spans="1:4" ht="15">
      <c r="A470" s="84"/>
      <c r="B470" s="10" t="s">
        <v>204</v>
      </c>
      <c r="C470" s="1" t="s">
        <v>403</v>
      </c>
      <c r="D470" s="18"/>
    </row>
    <row r="471" spans="1:4" ht="15">
      <c r="A471" s="49"/>
      <c r="B471" s="10" t="s">
        <v>205</v>
      </c>
      <c r="C471" s="1" t="s">
        <v>403</v>
      </c>
      <c r="D471" s="18"/>
    </row>
    <row r="472" spans="1:4" ht="15">
      <c r="A472" s="67" t="s">
        <v>207</v>
      </c>
      <c r="B472" s="68"/>
      <c r="C472" s="1" t="s">
        <v>403</v>
      </c>
      <c r="D472" s="18"/>
    </row>
    <row r="473" spans="1:4" ht="15">
      <c r="A473" s="67"/>
      <c r="B473" s="10" t="s">
        <v>206</v>
      </c>
      <c r="C473" s="1" t="s">
        <v>403</v>
      </c>
      <c r="D473" s="18"/>
    </row>
    <row r="474" spans="1:4" ht="15">
      <c r="A474" s="67"/>
      <c r="B474" s="10" t="s">
        <v>204</v>
      </c>
      <c r="C474" s="1" t="s">
        <v>403</v>
      </c>
      <c r="D474" s="18"/>
    </row>
    <row r="475" spans="1:4" ht="15">
      <c r="A475" s="67"/>
      <c r="B475" s="10" t="s">
        <v>205</v>
      </c>
      <c r="C475" s="1" t="s">
        <v>403</v>
      </c>
      <c r="D475" s="18"/>
    </row>
    <row r="476" spans="1:4" ht="15">
      <c r="A476" s="67" t="s">
        <v>208</v>
      </c>
      <c r="B476" s="68"/>
      <c r="C476" s="1" t="s">
        <v>403</v>
      </c>
      <c r="D476" s="18"/>
    </row>
    <row r="477" spans="1:4" ht="15">
      <c r="A477" s="67"/>
      <c r="B477" s="10" t="s">
        <v>206</v>
      </c>
      <c r="C477" s="1" t="s">
        <v>403</v>
      </c>
      <c r="D477" s="18"/>
    </row>
    <row r="478" spans="1:4" ht="15">
      <c r="A478" s="67"/>
      <c r="B478" s="10" t="s">
        <v>204</v>
      </c>
      <c r="C478" s="1" t="s">
        <v>403</v>
      </c>
      <c r="D478" s="18"/>
    </row>
    <row r="479" spans="1:4" ht="15">
      <c r="A479" s="67"/>
      <c r="B479" s="10" t="s">
        <v>205</v>
      </c>
      <c r="C479" s="1" t="s">
        <v>403</v>
      </c>
      <c r="D479" s="18"/>
    </row>
    <row r="480" spans="1:4" ht="15">
      <c r="A480" s="65" t="s">
        <v>414</v>
      </c>
      <c r="B480" s="71"/>
      <c r="C480" s="66"/>
      <c r="D480" s="18"/>
    </row>
    <row r="481" spans="1:4" ht="42" customHeight="1">
      <c r="A481" s="65" t="s">
        <v>415</v>
      </c>
      <c r="B481" s="66"/>
      <c r="C481" s="1" t="s">
        <v>403</v>
      </c>
      <c r="D481" s="22">
        <v>0.2</v>
      </c>
    </row>
    <row r="482" spans="1:4" ht="15">
      <c r="A482" s="57"/>
      <c r="B482" s="10" t="s">
        <v>202</v>
      </c>
      <c r="C482" s="1" t="s">
        <v>403</v>
      </c>
      <c r="D482" s="22">
        <v>0.2</v>
      </c>
    </row>
    <row r="483" spans="1:4" ht="15">
      <c r="A483" s="49"/>
      <c r="B483" s="10" t="s">
        <v>209</v>
      </c>
      <c r="C483" s="1" t="s">
        <v>403</v>
      </c>
      <c r="D483" s="18"/>
    </row>
    <row r="484" spans="1:4" ht="56.25" customHeight="1">
      <c r="A484" s="65" t="s">
        <v>416</v>
      </c>
      <c r="B484" s="66"/>
      <c r="C484" s="1"/>
      <c r="D484" s="18"/>
    </row>
    <row r="485" spans="1:4" ht="35.25" customHeight="1">
      <c r="A485" s="65" t="s">
        <v>417</v>
      </c>
      <c r="B485" s="66"/>
      <c r="C485" s="9" t="s">
        <v>619</v>
      </c>
      <c r="D485" s="22">
        <v>15</v>
      </c>
    </row>
    <row r="486" spans="1:4" ht="15">
      <c r="A486" s="57"/>
      <c r="B486" s="10" t="s">
        <v>418</v>
      </c>
      <c r="C486" s="9" t="s">
        <v>619</v>
      </c>
      <c r="D486" s="22">
        <v>15</v>
      </c>
    </row>
    <row r="487" spans="1:4" ht="15">
      <c r="A487" s="49"/>
      <c r="B487" s="10" t="s">
        <v>419</v>
      </c>
      <c r="C487" s="9" t="s">
        <v>619</v>
      </c>
      <c r="D487" s="22"/>
    </row>
    <row r="488" spans="1:4" ht="55.5" customHeight="1">
      <c r="A488" s="65" t="s">
        <v>420</v>
      </c>
      <c r="B488" s="71"/>
      <c r="C488" s="9" t="s">
        <v>619</v>
      </c>
      <c r="D488" s="22">
        <v>84</v>
      </c>
    </row>
    <row r="489" spans="1:4" ht="30">
      <c r="A489" s="81"/>
      <c r="B489" s="10" t="s">
        <v>421</v>
      </c>
      <c r="C489" s="9" t="s">
        <v>619</v>
      </c>
      <c r="D489" s="22">
        <v>13</v>
      </c>
    </row>
    <row r="490" spans="1:4" ht="45">
      <c r="A490" s="98"/>
      <c r="B490" s="10" t="s">
        <v>422</v>
      </c>
      <c r="C490" s="9" t="s">
        <v>619</v>
      </c>
      <c r="D490" s="22">
        <v>22</v>
      </c>
    </row>
    <row r="491" spans="1:4" ht="45">
      <c r="A491" s="99"/>
      <c r="B491" s="8" t="s">
        <v>423</v>
      </c>
      <c r="C491" s="1" t="s">
        <v>619</v>
      </c>
      <c r="D491" s="22">
        <v>49</v>
      </c>
    </row>
    <row r="492" spans="1:4" ht="15">
      <c r="A492" s="65" t="s">
        <v>69</v>
      </c>
      <c r="B492" s="71"/>
      <c r="C492" s="66"/>
      <c r="D492" s="18"/>
    </row>
    <row r="493" spans="1:4" ht="77.25" customHeight="1">
      <c r="A493" s="69" t="s">
        <v>131</v>
      </c>
      <c r="B493" s="70"/>
      <c r="C493" s="1" t="s">
        <v>494</v>
      </c>
      <c r="D493" s="18" t="s">
        <v>460</v>
      </c>
    </row>
    <row r="494" spans="1:4" ht="31.5" customHeight="1">
      <c r="A494" s="67" t="s">
        <v>210</v>
      </c>
      <c r="B494" s="68"/>
      <c r="C494" s="1" t="s">
        <v>494</v>
      </c>
      <c r="D494" s="22">
        <v>124</v>
      </c>
    </row>
    <row r="495" spans="1:4" ht="32.25" customHeight="1">
      <c r="A495" s="67" t="s">
        <v>211</v>
      </c>
      <c r="B495" s="68"/>
      <c r="C495" s="1" t="s">
        <v>494</v>
      </c>
      <c r="D495" s="22">
        <v>44</v>
      </c>
    </row>
    <row r="496" spans="1:4" ht="14.25" customHeight="1">
      <c r="A496" s="67" t="s">
        <v>212</v>
      </c>
      <c r="B496" s="68"/>
      <c r="C496" s="1" t="s">
        <v>380</v>
      </c>
      <c r="D496" s="22">
        <v>42</v>
      </c>
    </row>
    <row r="497" spans="1:4" ht="19.5" customHeight="1">
      <c r="A497" s="67" t="s">
        <v>213</v>
      </c>
      <c r="B497" s="68"/>
      <c r="C497" s="1" t="s">
        <v>380</v>
      </c>
      <c r="D497" s="22">
        <v>128</v>
      </c>
    </row>
    <row r="498" spans="1:4" ht="16.5" customHeight="1">
      <c r="A498" s="67" t="s">
        <v>214</v>
      </c>
      <c r="B498" s="68"/>
      <c r="C498" s="1" t="s">
        <v>380</v>
      </c>
      <c r="D498" s="22">
        <v>46</v>
      </c>
    </row>
    <row r="499" spans="1:4" ht="15">
      <c r="A499" s="69" t="s">
        <v>132</v>
      </c>
      <c r="B499" s="70"/>
      <c r="C499" s="1"/>
      <c r="D499" s="22"/>
    </row>
    <row r="500" spans="1:4" ht="48.75" customHeight="1">
      <c r="A500" s="67" t="s">
        <v>215</v>
      </c>
      <c r="B500" s="68"/>
      <c r="C500" s="1" t="s">
        <v>494</v>
      </c>
      <c r="D500" s="22" t="s">
        <v>461</v>
      </c>
    </row>
    <row r="501" spans="1:4" ht="45">
      <c r="A501" s="67" t="s">
        <v>133</v>
      </c>
      <c r="B501" s="68"/>
      <c r="C501" s="1" t="s">
        <v>509</v>
      </c>
      <c r="D501" s="22">
        <v>300</v>
      </c>
    </row>
    <row r="502" spans="1:4" ht="15">
      <c r="A502" s="69" t="s">
        <v>216</v>
      </c>
      <c r="B502" s="70"/>
      <c r="C502" s="1"/>
      <c r="D502" s="18"/>
    </row>
    <row r="503" spans="1:4" ht="15">
      <c r="A503" s="67" t="s">
        <v>217</v>
      </c>
      <c r="B503" s="68"/>
      <c r="C503" s="1" t="s">
        <v>494</v>
      </c>
      <c r="D503" s="22">
        <v>2</v>
      </c>
    </row>
    <row r="504" spans="1:4" ht="15">
      <c r="A504" s="67" t="s">
        <v>218</v>
      </c>
      <c r="B504" s="68"/>
      <c r="C504" s="1" t="s">
        <v>494</v>
      </c>
      <c r="D504" s="22"/>
    </row>
    <row r="505" spans="1:4" ht="15">
      <c r="A505" s="69" t="s">
        <v>219</v>
      </c>
      <c r="B505" s="70"/>
      <c r="C505" s="1"/>
      <c r="D505" s="22"/>
    </row>
    <row r="506" spans="1:4" ht="15">
      <c r="A506" s="67" t="s">
        <v>217</v>
      </c>
      <c r="B506" s="68"/>
      <c r="C506" s="1" t="s">
        <v>494</v>
      </c>
      <c r="D506" s="22">
        <v>5</v>
      </c>
    </row>
    <row r="507" spans="1:4" ht="17.25" customHeight="1">
      <c r="A507" s="69" t="s">
        <v>220</v>
      </c>
      <c r="B507" s="70"/>
      <c r="C507" s="1"/>
      <c r="D507" s="22"/>
    </row>
    <row r="508" spans="1:4" ht="15">
      <c r="A508" s="67" t="s">
        <v>215</v>
      </c>
      <c r="B508" s="68"/>
      <c r="C508" s="1" t="s">
        <v>494</v>
      </c>
      <c r="D508" s="22"/>
    </row>
    <row r="509" spans="1:4" ht="30" customHeight="1">
      <c r="A509" s="69" t="s">
        <v>221</v>
      </c>
      <c r="B509" s="70"/>
      <c r="C509" s="1"/>
      <c r="D509" s="22"/>
    </row>
    <row r="510" spans="1:4" ht="15">
      <c r="A510" s="67" t="s">
        <v>217</v>
      </c>
      <c r="B510" s="68"/>
      <c r="C510" s="1" t="s">
        <v>494</v>
      </c>
      <c r="D510" s="22">
        <v>1</v>
      </c>
    </row>
    <row r="511" spans="1:4" ht="33" customHeight="1">
      <c r="A511" s="67" t="s">
        <v>222</v>
      </c>
      <c r="B511" s="68"/>
      <c r="C511" s="1" t="s">
        <v>380</v>
      </c>
      <c r="D511" s="22"/>
    </row>
    <row r="512" spans="1:4" ht="15">
      <c r="A512" s="100" t="s">
        <v>134</v>
      </c>
      <c r="B512" s="101"/>
      <c r="C512" s="1" t="s">
        <v>494</v>
      </c>
      <c r="D512" s="22"/>
    </row>
    <row r="513" spans="1:4" ht="15">
      <c r="A513" s="67" t="s">
        <v>223</v>
      </c>
      <c r="B513" s="68"/>
      <c r="C513" s="1" t="s">
        <v>494</v>
      </c>
      <c r="D513" s="22">
        <v>64</v>
      </c>
    </row>
    <row r="514" spans="1:4" ht="15">
      <c r="A514" s="67" t="s">
        <v>224</v>
      </c>
      <c r="B514" s="68"/>
      <c r="C514" s="1" t="s">
        <v>494</v>
      </c>
      <c r="D514" s="22">
        <v>9</v>
      </c>
    </row>
    <row r="515" spans="1:4" ht="15">
      <c r="A515" s="67" t="s">
        <v>225</v>
      </c>
      <c r="B515" s="68"/>
      <c r="C515" s="1" t="s">
        <v>494</v>
      </c>
      <c r="D515" s="22">
        <v>32</v>
      </c>
    </row>
    <row r="516" spans="1:4" ht="15">
      <c r="A516" s="96" t="s">
        <v>135</v>
      </c>
      <c r="B516" s="97"/>
      <c r="C516" s="1" t="s">
        <v>380</v>
      </c>
      <c r="D516" s="22">
        <v>222</v>
      </c>
    </row>
    <row r="517" spans="1:4" ht="15">
      <c r="A517" s="67" t="s">
        <v>226</v>
      </c>
      <c r="B517" s="68"/>
      <c r="C517" s="1" t="s">
        <v>380</v>
      </c>
      <c r="D517" s="22">
        <v>84</v>
      </c>
    </row>
    <row r="518" spans="1:4" ht="15">
      <c r="A518" s="67" t="s">
        <v>227</v>
      </c>
      <c r="B518" s="68"/>
      <c r="C518" s="1" t="s">
        <v>380</v>
      </c>
      <c r="D518" s="22">
        <v>30</v>
      </c>
    </row>
    <row r="519" spans="1:4" ht="15">
      <c r="A519" s="67" t="s">
        <v>228</v>
      </c>
      <c r="B519" s="68"/>
      <c r="C519" s="1" t="s">
        <v>380</v>
      </c>
      <c r="D519" s="22">
        <v>16</v>
      </c>
    </row>
    <row r="520" spans="1:4" ht="15">
      <c r="A520" s="67" t="s">
        <v>229</v>
      </c>
      <c r="B520" s="68"/>
      <c r="C520" s="1" t="s">
        <v>380</v>
      </c>
      <c r="D520" s="22">
        <v>14</v>
      </c>
    </row>
    <row r="521" spans="1:4" ht="15">
      <c r="A521" s="67" t="s">
        <v>230</v>
      </c>
      <c r="B521" s="68"/>
      <c r="C521" s="1" t="s">
        <v>380</v>
      </c>
      <c r="D521" s="22">
        <v>12</v>
      </c>
    </row>
    <row r="522" spans="1:4" ht="15">
      <c r="A522" s="65" t="s">
        <v>231</v>
      </c>
      <c r="B522" s="71"/>
      <c r="C522" s="66"/>
      <c r="D522" s="18"/>
    </row>
    <row r="523" spans="1:4" ht="15">
      <c r="A523" s="78" t="s">
        <v>232</v>
      </c>
      <c r="B523" s="52"/>
      <c r="C523" s="1"/>
      <c r="D523" s="18"/>
    </row>
    <row r="524" spans="1:4" ht="15">
      <c r="A524" s="67" t="s">
        <v>233</v>
      </c>
      <c r="B524" s="68"/>
      <c r="C524" s="1" t="s">
        <v>494</v>
      </c>
      <c r="D524" s="22" t="s">
        <v>306</v>
      </c>
    </row>
    <row r="525" spans="1:4" ht="15">
      <c r="A525" s="37"/>
      <c r="B525" s="13" t="s">
        <v>510</v>
      </c>
      <c r="C525" s="13" t="s">
        <v>380</v>
      </c>
      <c r="D525" s="22">
        <v>9980</v>
      </c>
    </row>
    <row r="526" spans="1:4" ht="15">
      <c r="A526" s="76" t="s">
        <v>379</v>
      </c>
      <c r="B526" s="77"/>
      <c r="C526" s="13" t="s">
        <v>378</v>
      </c>
      <c r="D526" s="22">
        <v>128.9</v>
      </c>
    </row>
    <row r="527" spans="1:4" ht="15">
      <c r="A527" s="96" t="s">
        <v>234</v>
      </c>
      <c r="B527" s="97"/>
      <c r="C527" s="13"/>
      <c r="D527" s="22"/>
    </row>
    <row r="528" spans="1:4" ht="15">
      <c r="A528" s="76" t="s">
        <v>233</v>
      </c>
      <c r="B528" s="77"/>
      <c r="C528" s="13" t="s">
        <v>494</v>
      </c>
      <c r="D528" s="22"/>
    </row>
    <row r="529" spans="1:4" ht="15">
      <c r="A529" s="37"/>
      <c r="B529" s="13" t="s">
        <v>512</v>
      </c>
      <c r="C529" s="13" t="s">
        <v>380</v>
      </c>
      <c r="D529" s="22"/>
    </row>
    <row r="530" spans="1:4" ht="15">
      <c r="A530" s="96" t="s">
        <v>235</v>
      </c>
      <c r="B530" s="97"/>
      <c r="C530" s="13"/>
      <c r="D530" s="22"/>
    </row>
    <row r="531" spans="1:4" ht="15">
      <c r="A531" s="76" t="s">
        <v>233</v>
      </c>
      <c r="B531" s="77"/>
      <c r="C531" s="13" t="s">
        <v>494</v>
      </c>
      <c r="D531" s="22"/>
    </row>
    <row r="532" spans="1:4" ht="15">
      <c r="A532" s="37"/>
      <c r="B532" s="13" t="s">
        <v>512</v>
      </c>
      <c r="C532" s="13" t="s">
        <v>380</v>
      </c>
      <c r="D532" s="22"/>
    </row>
    <row r="533" spans="1:4" ht="15">
      <c r="A533" s="96" t="s">
        <v>236</v>
      </c>
      <c r="B533" s="97"/>
      <c r="C533" s="13"/>
      <c r="D533" s="22"/>
    </row>
    <row r="534" spans="1:4" ht="15">
      <c r="A534" s="76" t="s">
        <v>233</v>
      </c>
      <c r="B534" s="77"/>
      <c r="C534" s="13" t="s">
        <v>494</v>
      </c>
      <c r="D534" s="22"/>
    </row>
    <row r="535" spans="1:4" ht="15">
      <c r="A535" s="37"/>
      <c r="B535" s="13" t="s">
        <v>512</v>
      </c>
      <c r="C535" s="13" t="s">
        <v>380</v>
      </c>
      <c r="D535" s="22"/>
    </row>
    <row r="536" spans="1:4" ht="15">
      <c r="A536" s="96" t="s">
        <v>237</v>
      </c>
      <c r="B536" s="97"/>
      <c r="C536" s="13"/>
      <c r="D536" s="38"/>
    </row>
    <row r="537" spans="1:4" ht="15">
      <c r="A537" s="76" t="s">
        <v>233</v>
      </c>
      <c r="B537" s="77"/>
      <c r="C537" s="13" t="s">
        <v>494</v>
      </c>
      <c r="D537" s="39" t="s">
        <v>307</v>
      </c>
    </row>
    <row r="538" spans="1:4" ht="15">
      <c r="A538" s="37"/>
      <c r="B538" s="13" t="s">
        <v>512</v>
      </c>
      <c r="C538" s="13" t="s">
        <v>380</v>
      </c>
      <c r="D538" s="40">
        <v>244</v>
      </c>
    </row>
    <row r="539" spans="1:4" ht="15">
      <c r="A539" s="96" t="s">
        <v>238</v>
      </c>
      <c r="B539" s="97"/>
      <c r="C539" s="13"/>
      <c r="D539" s="41"/>
    </row>
    <row r="540" spans="1:4" ht="15">
      <c r="A540" s="76" t="s">
        <v>239</v>
      </c>
      <c r="B540" s="77"/>
      <c r="C540" s="13" t="s">
        <v>494</v>
      </c>
      <c r="D540" s="22">
        <v>176</v>
      </c>
    </row>
    <row r="541" spans="1:4" ht="15">
      <c r="A541" s="12"/>
      <c r="B541" s="13" t="s">
        <v>511</v>
      </c>
      <c r="C541" s="13" t="s">
        <v>380</v>
      </c>
      <c r="D541" s="22">
        <f>293+2280</f>
        <v>2573</v>
      </c>
    </row>
    <row r="542" spans="1:4" ht="15">
      <c r="A542" s="96" t="s">
        <v>240</v>
      </c>
      <c r="B542" s="97"/>
      <c r="C542" s="13"/>
      <c r="D542" s="22"/>
    </row>
    <row r="543" spans="1:4" ht="15">
      <c r="A543" s="76" t="s">
        <v>241</v>
      </c>
      <c r="B543" s="77"/>
      <c r="C543" s="13" t="s">
        <v>494</v>
      </c>
      <c r="D543" s="22">
        <f>903+5965</f>
        <v>6868</v>
      </c>
    </row>
    <row r="544" spans="1:4" ht="30">
      <c r="A544" s="12"/>
      <c r="B544" s="13" t="s">
        <v>513</v>
      </c>
      <c r="C544" s="13" t="s">
        <v>380</v>
      </c>
      <c r="D544" s="22">
        <f>17753+118560</f>
        <v>136313</v>
      </c>
    </row>
    <row r="545" spans="1:4" ht="15">
      <c r="A545" s="78" t="s">
        <v>242</v>
      </c>
      <c r="B545" s="52"/>
      <c r="C545" s="1"/>
      <c r="D545" s="22"/>
    </row>
    <row r="546" spans="1:4" ht="15">
      <c r="A546" s="67" t="s">
        <v>243</v>
      </c>
      <c r="B546" s="68"/>
      <c r="C546" s="1" t="s">
        <v>494</v>
      </c>
      <c r="D546" s="42" t="s">
        <v>308</v>
      </c>
    </row>
    <row r="547" spans="1:4" ht="15">
      <c r="A547" s="78" t="s">
        <v>244</v>
      </c>
      <c r="B547" s="52"/>
      <c r="C547" s="1"/>
      <c r="D547" s="18"/>
    </row>
    <row r="548" spans="1:4" ht="15">
      <c r="A548" s="76" t="s">
        <v>246</v>
      </c>
      <c r="B548" s="77"/>
      <c r="C548" s="13" t="s">
        <v>494</v>
      </c>
      <c r="D548" s="18"/>
    </row>
    <row r="549" spans="1:4" ht="15">
      <c r="A549" s="12"/>
      <c r="B549" s="7" t="s">
        <v>514</v>
      </c>
      <c r="C549" s="13" t="s">
        <v>494</v>
      </c>
      <c r="D549" s="18"/>
    </row>
    <row r="550" spans="1:4" ht="15">
      <c r="A550" s="78" t="s">
        <v>245</v>
      </c>
      <c r="B550" s="52"/>
      <c r="C550" s="1" t="s">
        <v>494</v>
      </c>
      <c r="D550" s="22">
        <v>15</v>
      </c>
    </row>
    <row r="551" spans="1:4" ht="90" customHeight="1">
      <c r="A551" s="78" t="s">
        <v>136</v>
      </c>
      <c r="B551" s="52"/>
      <c r="C551" s="1" t="s">
        <v>372</v>
      </c>
      <c r="D551" s="18"/>
    </row>
    <row r="552" spans="1:4" ht="15">
      <c r="A552" s="67" t="s">
        <v>247</v>
      </c>
      <c r="B552" s="68"/>
      <c r="C552" s="1" t="s">
        <v>494</v>
      </c>
      <c r="D552" s="18"/>
    </row>
    <row r="553" spans="1:4" ht="15">
      <c r="A553" s="67" t="s">
        <v>137</v>
      </c>
      <c r="B553" s="68"/>
      <c r="C553" s="1"/>
      <c r="D553" s="18"/>
    </row>
    <row r="554" spans="1:4" ht="15">
      <c r="A554" s="67" t="s">
        <v>248</v>
      </c>
      <c r="B554" s="68"/>
      <c r="C554" s="1" t="s">
        <v>495</v>
      </c>
      <c r="D554" s="18"/>
    </row>
    <row r="555" spans="1:4" ht="15">
      <c r="A555" s="67" t="s">
        <v>249</v>
      </c>
      <c r="B555" s="68"/>
      <c r="C555" s="1" t="s">
        <v>494</v>
      </c>
      <c r="D555" s="18"/>
    </row>
    <row r="556" spans="1:4" ht="30">
      <c r="A556" s="67"/>
      <c r="B556" s="10" t="s">
        <v>250</v>
      </c>
      <c r="C556" s="1"/>
      <c r="D556" s="18"/>
    </row>
    <row r="557" spans="1:4" ht="15">
      <c r="A557" s="67"/>
      <c r="B557" s="10" t="s">
        <v>251</v>
      </c>
      <c r="C557" s="1"/>
      <c r="D557" s="18"/>
    </row>
    <row r="558" spans="1:4" ht="42" customHeight="1">
      <c r="A558" s="78" t="s">
        <v>382</v>
      </c>
      <c r="B558" s="52"/>
      <c r="C558" s="1" t="s">
        <v>494</v>
      </c>
      <c r="D558" s="22">
        <v>37667</v>
      </c>
    </row>
    <row r="559" spans="1:4" ht="24" customHeight="1">
      <c r="A559" s="67" t="s">
        <v>381</v>
      </c>
      <c r="B559" s="68"/>
      <c r="C559" s="1" t="s">
        <v>380</v>
      </c>
      <c r="D559" s="22">
        <v>699</v>
      </c>
    </row>
    <row r="560" spans="1:4" ht="15">
      <c r="A560" s="65" t="s">
        <v>252</v>
      </c>
      <c r="B560" s="71"/>
      <c r="C560" s="66"/>
      <c r="D560" s="18"/>
    </row>
    <row r="561" spans="1:4" ht="15">
      <c r="A561" s="78" t="s">
        <v>138</v>
      </c>
      <c r="B561" s="52"/>
      <c r="C561" s="1"/>
      <c r="D561" s="18"/>
    </row>
    <row r="562" spans="1:4" ht="15">
      <c r="A562" s="67" t="s">
        <v>383</v>
      </c>
      <c r="B562" s="68"/>
      <c r="C562" s="1" t="s">
        <v>494</v>
      </c>
      <c r="D562" s="22">
        <v>6</v>
      </c>
    </row>
    <row r="563" spans="1:4" ht="15">
      <c r="A563" s="67" t="s">
        <v>481</v>
      </c>
      <c r="B563" s="68"/>
      <c r="C563" s="1" t="s">
        <v>494</v>
      </c>
      <c r="D563" s="22">
        <v>71</v>
      </c>
    </row>
    <row r="564" spans="1:4" ht="15">
      <c r="A564" s="67" t="s">
        <v>384</v>
      </c>
      <c r="B564" s="68"/>
      <c r="C564" s="1" t="s">
        <v>386</v>
      </c>
      <c r="D564" s="22">
        <v>0.732</v>
      </c>
    </row>
    <row r="565" spans="1:4" ht="15">
      <c r="A565" s="67" t="s">
        <v>385</v>
      </c>
      <c r="B565" s="68"/>
      <c r="C565" s="1" t="s">
        <v>494</v>
      </c>
      <c r="D565" s="22">
        <v>3</v>
      </c>
    </row>
    <row r="566" spans="1:4" ht="15">
      <c r="A566" s="78" t="s">
        <v>253</v>
      </c>
      <c r="B566" s="52"/>
      <c r="C566" s="1"/>
      <c r="D566" s="22"/>
    </row>
    <row r="567" spans="1:4" ht="15">
      <c r="A567" s="67" t="s">
        <v>139</v>
      </c>
      <c r="B567" s="68"/>
      <c r="C567" s="1" t="s">
        <v>495</v>
      </c>
      <c r="D567" s="22">
        <v>4.4</v>
      </c>
    </row>
    <row r="568" spans="1:4" ht="15">
      <c r="A568" s="67" t="s">
        <v>140</v>
      </c>
      <c r="B568" s="68"/>
      <c r="C568" s="1" t="s">
        <v>387</v>
      </c>
      <c r="D568" s="22">
        <v>0.009</v>
      </c>
    </row>
    <row r="569" spans="1:4" ht="60">
      <c r="A569" s="67"/>
      <c r="B569" s="10" t="s">
        <v>388</v>
      </c>
      <c r="C569" s="1" t="s">
        <v>387</v>
      </c>
      <c r="D569" s="22">
        <v>0.007</v>
      </c>
    </row>
    <row r="570" spans="1:4" ht="75">
      <c r="A570" s="67"/>
      <c r="B570" s="10" t="s">
        <v>389</v>
      </c>
      <c r="C570" s="1" t="s">
        <v>387</v>
      </c>
      <c r="D570" s="22">
        <v>0.004</v>
      </c>
    </row>
    <row r="571" spans="1:4" ht="13.5" customHeight="1">
      <c r="A571" s="78" t="s">
        <v>254</v>
      </c>
      <c r="B571" s="52"/>
      <c r="C571" s="1"/>
      <c r="D571" s="22"/>
    </row>
    <row r="572" spans="1:4" ht="38.25" customHeight="1">
      <c r="A572" s="78" t="s">
        <v>255</v>
      </c>
      <c r="B572" s="52"/>
      <c r="C572" s="1"/>
      <c r="D572" s="22"/>
    </row>
    <row r="573" spans="1:4" ht="66.75" customHeight="1">
      <c r="A573" s="67" t="s">
        <v>400</v>
      </c>
      <c r="B573" s="68"/>
      <c r="C573" s="1" t="s">
        <v>494</v>
      </c>
      <c r="D573" s="22">
        <v>8</v>
      </c>
    </row>
    <row r="574" spans="1:4" ht="36.75" customHeight="1">
      <c r="A574" s="67" t="s">
        <v>401</v>
      </c>
      <c r="B574" s="68"/>
      <c r="C574" s="1" t="s">
        <v>387</v>
      </c>
      <c r="D574" s="22">
        <v>2.2</v>
      </c>
    </row>
    <row r="575" spans="1:4" ht="60">
      <c r="A575" s="67"/>
      <c r="B575" s="10" t="s">
        <v>402</v>
      </c>
      <c r="C575" s="1" t="s">
        <v>387</v>
      </c>
      <c r="D575" s="22">
        <v>0.8</v>
      </c>
    </row>
    <row r="576" spans="1:4" ht="75">
      <c r="A576" s="67"/>
      <c r="B576" s="10" t="s">
        <v>482</v>
      </c>
      <c r="C576" s="1" t="s">
        <v>372</v>
      </c>
      <c r="D576" s="22">
        <v>40</v>
      </c>
    </row>
    <row r="577" spans="1:4" ht="90">
      <c r="A577" s="67"/>
      <c r="B577" s="10" t="s">
        <v>404</v>
      </c>
      <c r="C577" s="1" t="s">
        <v>403</v>
      </c>
      <c r="D577" s="22">
        <v>0.2</v>
      </c>
    </row>
    <row r="578" spans="1:4" ht="120">
      <c r="A578" s="67"/>
      <c r="B578" s="10" t="s">
        <v>405</v>
      </c>
      <c r="C578" s="1" t="s">
        <v>372</v>
      </c>
      <c r="D578" s="22">
        <v>5</v>
      </c>
    </row>
    <row r="579" spans="1:4" ht="15">
      <c r="A579" s="78" t="s">
        <v>256</v>
      </c>
      <c r="B579" s="52"/>
      <c r="C579" s="1"/>
      <c r="D579" s="18"/>
    </row>
    <row r="580" spans="1:4" ht="66" customHeight="1">
      <c r="A580" s="67" t="s">
        <v>141</v>
      </c>
      <c r="B580" s="68"/>
      <c r="C580" s="1" t="s">
        <v>494</v>
      </c>
      <c r="D580" s="22">
        <v>2</v>
      </c>
    </row>
    <row r="581" spans="1:4" ht="15">
      <c r="A581" s="67" t="s">
        <v>406</v>
      </c>
      <c r="B581" s="68"/>
      <c r="C581" s="1" t="s">
        <v>403</v>
      </c>
      <c r="D581" s="22">
        <v>0.2</v>
      </c>
    </row>
    <row r="582" spans="1:4" ht="60">
      <c r="A582" s="67"/>
      <c r="B582" s="10" t="s">
        <v>402</v>
      </c>
      <c r="C582" s="1" t="s">
        <v>403</v>
      </c>
      <c r="D582" s="22"/>
    </row>
    <row r="583" spans="1:4" ht="75">
      <c r="A583" s="67"/>
      <c r="B583" s="10" t="s">
        <v>482</v>
      </c>
      <c r="C583" s="1" t="s">
        <v>372</v>
      </c>
      <c r="D583" s="22"/>
    </row>
    <row r="584" spans="1:4" ht="90">
      <c r="A584" s="67"/>
      <c r="B584" s="10" t="s">
        <v>407</v>
      </c>
      <c r="C584" s="1" t="s">
        <v>403</v>
      </c>
      <c r="D584" s="22">
        <v>0.2</v>
      </c>
    </row>
    <row r="585" spans="1:4" ht="120">
      <c r="A585" s="67"/>
      <c r="B585" s="10" t="s">
        <v>405</v>
      </c>
      <c r="C585" s="1" t="s">
        <v>372</v>
      </c>
      <c r="D585" s="22">
        <v>100</v>
      </c>
    </row>
    <row r="586" spans="1:4" ht="34.5" customHeight="1">
      <c r="A586" s="78" t="s">
        <v>257</v>
      </c>
      <c r="B586" s="52"/>
      <c r="C586" s="1"/>
      <c r="D586" s="22"/>
    </row>
    <row r="587" spans="1:4" ht="52.5" customHeight="1">
      <c r="A587" s="67" t="s">
        <v>408</v>
      </c>
      <c r="B587" s="68"/>
      <c r="C587" s="1" t="s">
        <v>494</v>
      </c>
      <c r="D587" s="22"/>
    </row>
    <row r="588" spans="1:4" ht="54" customHeight="1">
      <c r="A588" s="67" t="s">
        <v>409</v>
      </c>
      <c r="B588" s="68"/>
      <c r="C588" s="1" t="s">
        <v>387</v>
      </c>
      <c r="D588" s="18"/>
    </row>
    <row r="589" spans="1:4" ht="24" customHeight="1">
      <c r="A589" s="78" t="s">
        <v>258</v>
      </c>
      <c r="B589" s="52"/>
      <c r="C589" s="1"/>
      <c r="D589" s="18"/>
    </row>
    <row r="590" spans="1:4" ht="33.75" customHeight="1">
      <c r="A590" s="67" t="s">
        <v>410</v>
      </c>
      <c r="B590" s="68"/>
      <c r="C590" s="1" t="s">
        <v>494</v>
      </c>
      <c r="D590" s="18"/>
    </row>
    <row r="591" spans="1:4" ht="57" customHeight="1">
      <c r="A591" s="67" t="s">
        <v>489</v>
      </c>
      <c r="B591" s="68"/>
      <c r="C591" s="1" t="s">
        <v>387</v>
      </c>
      <c r="D591" s="18"/>
    </row>
    <row r="592" spans="1:4" ht="33" customHeight="1">
      <c r="A592" s="78" t="s">
        <v>259</v>
      </c>
      <c r="B592" s="52"/>
      <c r="C592" s="1"/>
      <c r="D592" s="18"/>
    </row>
    <row r="593" spans="1:4" ht="49.5" customHeight="1">
      <c r="A593" s="67" t="s">
        <v>490</v>
      </c>
      <c r="B593" s="68"/>
      <c r="C593" s="1" t="s">
        <v>387</v>
      </c>
      <c r="D593" s="18"/>
    </row>
    <row r="594" spans="1:4" ht="48.75" customHeight="1">
      <c r="A594" s="67" t="s">
        <v>491</v>
      </c>
      <c r="B594" s="68"/>
      <c r="C594" s="1" t="s">
        <v>387</v>
      </c>
      <c r="D594" s="18"/>
    </row>
    <row r="595" spans="1:4" ht="18.75" customHeight="1">
      <c r="A595" s="78" t="s">
        <v>260</v>
      </c>
      <c r="B595" s="52"/>
      <c r="C595" s="1"/>
      <c r="D595" s="18"/>
    </row>
    <row r="596" spans="1:4" ht="33.75" customHeight="1">
      <c r="A596" s="67" t="s">
        <v>492</v>
      </c>
      <c r="B596" s="68"/>
      <c r="C596" s="1" t="s">
        <v>495</v>
      </c>
      <c r="D596" s="18"/>
    </row>
    <row r="597" spans="1:4" ht="30" customHeight="1">
      <c r="A597" s="67" t="s">
        <v>493</v>
      </c>
      <c r="B597" s="68"/>
      <c r="C597" s="1" t="s">
        <v>495</v>
      </c>
      <c r="D597" s="18"/>
    </row>
    <row r="598" spans="1:4" ht="32.25" customHeight="1">
      <c r="A598" s="78" t="s">
        <v>261</v>
      </c>
      <c r="B598" s="52"/>
      <c r="C598" s="1"/>
      <c r="D598" s="18"/>
    </row>
    <row r="599" spans="1:4" ht="96.75" customHeight="1">
      <c r="A599" s="67" t="s">
        <v>515</v>
      </c>
      <c r="B599" s="68"/>
      <c r="C599" s="1" t="s">
        <v>372</v>
      </c>
      <c r="D599" s="18"/>
    </row>
    <row r="600" spans="1:4" ht="15">
      <c r="A600" s="78" t="s">
        <v>71</v>
      </c>
      <c r="B600" s="53"/>
      <c r="C600" s="52"/>
      <c r="D600" s="18"/>
    </row>
    <row r="601" spans="1:4" ht="15">
      <c r="A601" s="65" t="s">
        <v>438</v>
      </c>
      <c r="B601" s="66"/>
      <c r="C601" s="1" t="s">
        <v>380</v>
      </c>
      <c r="D601" s="22">
        <v>1</v>
      </c>
    </row>
    <row r="602" spans="1:4" ht="15">
      <c r="A602" s="65" t="s">
        <v>439</v>
      </c>
      <c r="B602" s="66"/>
      <c r="C602" s="1" t="s">
        <v>494</v>
      </c>
      <c r="D602" s="22">
        <v>0</v>
      </c>
    </row>
    <row r="603" spans="1:4" ht="46.5" customHeight="1">
      <c r="A603" s="65" t="s">
        <v>440</v>
      </c>
      <c r="B603" s="66"/>
      <c r="C603" s="1" t="s">
        <v>380</v>
      </c>
      <c r="D603" s="22">
        <v>2025</v>
      </c>
    </row>
    <row r="604" spans="1:4" ht="15">
      <c r="A604" s="67"/>
      <c r="B604" s="10" t="s">
        <v>441</v>
      </c>
      <c r="C604" s="1"/>
      <c r="D604" s="22"/>
    </row>
    <row r="605" spans="1:4" ht="63" customHeight="1">
      <c r="A605" s="67"/>
      <c r="B605" s="10" t="s">
        <v>442</v>
      </c>
      <c r="C605" s="1" t="s">
        <v>380</v>
      </c>
      <c r="D605" s="22">
        <v>1946</v>
      </c>
    </row>
    <row r="606" spans="1:4" ht="15">
      <c r="A606" s="67"/>
      <c r="B606" s="50" t="s">
        <v>443</v>
      </c>
      <c r="C606" s="48" t="s">
        <v>380</v>
      </c>
      <c r="D606" s="63">
        <v>1258</v>
      </c>
    </row>
    <row r="607" spans="1:4" ht="62.25" customHeight="1">
      <c r="A607" s="67"/>
      <c r="B607" s="51"/>
      <c r="C607" s="103"/>
      <c r="D607" s="64"/>
    </row>
    <row r="608" spans="1:4" ht="15">
      <c r="A608" s="67"/>
      <c r="B608" s="50" t="s">
        <v>444</v>
      </c>
      <c r="C608" s="48" t="s">
        <v>380</v>
      </c>
      <c r="D608" s="63">
        <v>24</v>
      </c>
    </row>
    <row r="609" spans="1:4" ht="32.25" customHeight="1">
      <c r="A609" s="67"/>
      <c r="B609" s="51"/>
      <c r="C609" s="103"/>
      <c r="D609" s="64"/>
    </row>
    <row r="610" spans="1:4" ht="63" customHeight="1">
      <c r="A610" s="65" t="s">
        <v>445</v>
      </c>
      <c r="B610" s="66"/>
      <c r="C610" s="1" t="s">
        <v>495</v>
      </c>
      <c r="D610" s="22">
        <v>80</v>
      </c>
    </row>
    <row r="611" spans="1:4" ht="36" customHeight="1">
      <c r="A611" s="65" t="s">
        <v>446</v>
      </c>
      <c r="B611" s="66"/>
      <c r="C611" s="1" t="s">
        <v>362</v>
      </c>
      <c r="D611" s="22"/>
    </row>
    <row r="612" spans="1:4" ht="15">
      <c r="A612" s="67"/>
      <c r="B612" s="50" t="s">
        <v>447</v>
      </c>
      <c r="C612" s="1" t="s">
        <v>495</v>
      </c>
      <c r="D612" s="22"/>
    </row>
    <row r="613" spans="1:4" ht="112.5" customHeight="1">
      <c r="A613" s="67"/>
      <c r="B613" s="51"/>
      <c r="C613" s="1"/>
      <c r="D613" s="22"/>
    </row>
    <row r="614" spans="1:4" ht="15">
      <c r="A614" s="65" t="s">
        <v>72</v>
      </c>
      <c r="B614" s="71"/>
      <c r="C614" s="66"/>
      <c r="D614" s="22"/>
    </row>
    <row r="615" spans="1:4" ht="15">
      <c r="A615" s="78" t="s">
        <v>262</v>
      </c>
      <c r="B615" s="53"/>
      <c r="C615" s="1"/>
      <c r="D615" s="22"/>
    </row>
    <row r="616" spans="1:4" ht="15">
      <c r="A616" s="78" t="s">
        <v>263</v>
      </c>
      <c r="B616" s="53"/>
      <c r="C616" s="1"/>
      <c r="D616" s="22"/>
    </row>
    <row r="617" spans="1:4" ht="15">
      <c r="A617" s="76" t="s">
        <v>411</v>
      </c>
      <c r="B617" s="102"/>
      <c r="C617" s="1" t="s">
        <v>494</v>
      </c>
      <c r="D617" s="22" t="s">
        <v>459</v>
      </c>
    </row>
    <row r="618" spans="1:4" ht="15">
      <c r="A618" s="67" t="s">
        <v>264</v>
      </c>
      <c r="B618" s="54"/>
      <c r="C618" s="1" t="s">
        <v>380</v>
      </c>
      <c r="D618" s="22">
        <v>196</v>
      </c>
    </row>
    <row r="619" spans="1:4" ht="15">
      <c r="A619" s="78" t="s">
        <v>142</v>
      </c>
      <c r="B619" s="53"/>
      <c r="C619" s="1"/>
      <c r="D619" s="22">
        <v>29</v>
      </c>
    </row>
    <row r="620" spans="1:4" ht="15">
      <c r="A620" s="67" t="s">
        <v>451</v>
      </c>
      <c r="B620" s="54"/>
      <c r="C620" s="1" t="s">
        <v>494</v>
      </c>
      <c r="D620" s="22">
        <v>0</v>
      </c>
    </row>
    <row r="621" spans="1:4" ht="15">
      <c r="A621" s="67" t="s">
        <v>266</v>
      </c>
      <c r="B621" s="54"/>
      <c r="C621" s="1" t="s">
        <v>494</v>
      </c>
      <c r="D621" s="22">
        <v>10</v>
      </c>
    </row>
    <row r="622" spans="1:4" ht="15">
      <c r="A622" s="67" t="s">
        <v>267</v>
      </c>
      <c r="B622" s="54"/>
      <c r="C622" s="1" t="s">
        <v>494</v>
      </c>
      <c r="D622" s="22">
        <v>9</v>
      </c>
    </row>
    <row r="623" spans="1:4" ht="15">
      <c r="A623" s="67" t="s">
        <v>268</v>
      </c>
      <c r="B623" s="54"/>
      <c r="C623" s="1" t="s">
        <v>494</v>
      </c>
      <c r="D623" s="22">
        <v>0</v>
      </c>
    </row>
    <row r="624" spans="1:4" ht="15">
      <c r="A624" s="67" t="s">
        <v>269</v>
      </c>
      <c r="B624" s="54"/>
      <c r="C624" s="1" t="s">
        <v>494</v>
      </c>
      <c r="D624" s="22">
        <v>0</v>
      </c>
    </row>
    <row r="625" spans="1:4" ht="15">
      <c r="A625" s="67" t="s">
        <v>270</v>
      </c>
      <c r="B625" s="54"/>
      <c r="C625" s="1" t="s">
        <v>494</v>
      </c>
      <c r="D625" s="22">
        <v>1</v>
      </c>
    </row>
    <row r="626" spans="1:4" ht="15">
      <c r="A626" s="67" t="s">
        <v>271</v>
      </c>
      <c r="B626" s="54"/>
      <c r="C626" s="1" t="s">
        <v>494</v>
      </c>
      <c r="D626" s="22">
        <v>1</v>
      </c>
    </row>
    <row r="627" spans="1:4" ht="15">
      <c r="A627" s="67" t="s">
        <v>272</v>
      </c>
      <c r="B627" s="54"/>
      <c r="C627" s="1" t="s">
        <v>494</v>
      </c>
      <c r="D627" s="22">
        <v>0</v>
      </c>
    </row>
    <row r="628" spans="1:4" ht="15">
      <c r="A628" s="67" t="s">
        <v>273</v>
      </c>
      <c r="B628" s="54"/>
      <c r="C628" s="1" t="s">
        <v>494</v>
      </c>
      <c r="D628" s="22">
        <v>8</v>
      </c>
    </row>
    <row r="629" spans="1:4" ht="15">
      <c r="A629" s="78" t="s">
        <v>143</v>
      </c>
      <c r="B629" s="53"/>
      <c r="C629" s="1"/>
      <c r="D629" s="22"/>
    </row>
    <row r="630" spans="1:4" ht="15">
      <c r="A630" s="67" t="s">
        <v>274</v>
      </c>
      <c r="B630" s="54"/>
      <c r="C630" s="1" t="s">
        <v>494</v>
      </c>
      <c r="D630" s="22">
        <v>0</v>
      </c>
    </row>
    <row r="631" spans="1:4" ht="15">
      <c r="A631" s="67" t="s">
        <v>276</v>
      </c>
      <c r="B631" s="54"/>
      <c r="C631" s="1" t="s">
        <v>494</v>
      </c>
      <c r="D631" s="22">
        <v>0</v>
      </c>
    </row>
    <row r="632" spans="1:4" ht="15">
      <c r="A632" s="67" t="s">
        <v>277</v>
      </c>
      <c r="B632" s="54"/>
      <c r="C632" s="1" t="s">
        <v>494</v>
      </c>
      <c r="D632" s="22">
        <v>0</v>
      </c>
    </row>
    <row r="633" spans="1:4" ht="15">
      <c r="A633" s="67" t="s">
        <v>275</v>
      </c>
      <c r="B633" s="54"/>
      <c r="C633" s="1" t="s">
        <v>494</v>
      </c>
      <c r="D633" s="22">
        <v>0</v>
      </c>
    </row>
    <row r="634" spans="1:4" ht="15">
      <c r="A634" s="67" t="s">
        <v>278</v>
      </c>
      <c r="B634" s="54"/>
      <c r="C634" s="1" t="s">
        <v>494</v>
      </c>
      <c r="D634" s="22">
        <v>0</v>
      </c>
    </row>
    <row r="635" spans="1:4" ht="15">
      <c r="A635" s="67" t="s">
        <v>279</v>
      </c>
      <c r="B635" s="54"/>
      <c r="C635" s="1" t="s">
        <v>494</v>
      </c>
      <c r="D635" s="22">
        <v>35</v>
      </c>
    </row>
    <row r="636" spans="1:4" ht="15">
      <c r="A636" s="78" t="s">
        <v>280</v>
      </c>
      <c r="B636" s="53"/>
      <c r="C636" s="1" t="s">
        <v>494</v>
      </c>
      <c r="D636" s="22">
        <v>936</v>
      </c>
    </row>
    <row r="637" spans="1:4" ht="20.25" customHeight="1">
      <c r="A637" s="65" t="s">
        <v>73</v>
      </c>
      <c r="B637" s="71"/>
      <c r="C637" s="66"/>
      <c r="D637" s="18"/>
    </row>
    <row r="638" spans="1:4" ht="33" customHeight="1">
      <c r="A638" s="69" t="s">
        <v>424</v>
      </c>
      <c r="B638" s="70"/>
      <c r="C638" s="1" t="s">
        <v>494</v>
      </c>
      <c r="D638" s="22">
        <v>1</v>
      </c>
    </row>
    <row r="639" spans="1:4" ht="45.75" customHeight="1">
      <c r="A639" s="55" t="s">
        <v>425</v>
      </c>
      <c r="B639" s="56"/>
      <c r="C639" s="1" t="s">
        <v>380</v>
      </c>
      <c r="D639" s="22">
        <v>7330</v>
      </c>
    </row>
    <row r="640" spans="1:4" ht="15">
      <c r="A640" s="67" t="s">
        <v>426</v>
      </c>
      <c r="B640" s="68"/>
      <c r="C640" s="1" t="s">
        <v>380</v>
      </c>
      <c r="D640" s="22">
        <v>186</v>
      </c>
    </row>
    <row r="641" spans="1:4" ht="30" customHeight="1">
      <c r="A641" s="69" t="s">
        <v>430</v>
      </c>
      <c r="B641" s="70"/>
      <c r="C641" s="1" t="s">
        <v>380</v>
      </c>
      <c r="D641" s="22">
        <v>12723</v>
      </c>
    </row>
    <row r="642" spans="1:4" ht="15">
      <c r="A642" s="67" t="s">
        <v>484</v>
      </c>
      <c r="B642" s="68"/>
      <c r="C642" s="1"/>
      <c r="D642" s="22"/>
    </row>
    <row r="643" spans="1:4" ht="15">
      <c r="A643" s="67" t="s">
        <v>431</v>
      </c>
      <c r="B643" s="68"/>
      <c r="C643" s="1" t="s">
        <v>380</v>
      </c>
      <c r="D643" s="22">
        <v>1940</v>
      </c>
    </row>
    <row r="644" spans="1:4" ht="15">
      <c r="A644" s="67" t="s">
        <v>432</v>
      </c>
      <c r="B644" s="68"/>
      <c r="C644" s="1" t="s">
        <v>380</v>
      </c>
      <c r="D644" s="22">
        <v>676</v>
      </c>
    </row>
    <row r="645" spans="1:4" ht="15">
      <c r="A645" s="67" t="s">
        <v>433</v>
      </c>
      <c r="B645" s="68"/>
      <c r="C645" s="1" t="s">
        <v>380</v>
      </c>
      <c r="D645" s="22">
        <v>47</v>
      </c>
    </row>
    <row r="646" spans="1:4" ht="42" customHeight="1">
      <c r="A646" s="69" t="s">
        <v>434</v>
      </c>
      <c r="B646" s="70"/>
      <c r="C646" s="1" t="s">
        <v>380</v>
      </c>
      <c r="D646" s="22">
        <v>1500</v>
      </c>
    </row>
    <row r="647" spans="1:4" ht="58.5" customHeight="1">
      <c r="A647" s="69" t="s">
        <v>435</v>
      </c>
      <c r="B647" s="70"/>
      <c r="C647" s="1" t="s">
        <v>380</v>
      </c>
      <c r="D647" s="22">
        <v>275</v>
      </c>
    </row>
    <row r="648" spans="1:4" ht="35.25" customHeight="1">
      <c r="A648" s="69" t="s">
        <v>436</v>
      </c>
      <c r="B648" s="70"/>
      <c r="C648" s="1" t="s">
        <v>494</v>
      </c>
      <c r="D648" s="22"/>
    </row>
    <row r="649" spans="1:4" ht="45.75" customHeight="1">
      <c r="A649" s="69" t="s">
        <v>437</v>
      </c>
      <c r="B649" s="70"/>
      <c r="C649" s="1" t="s">
        <v>380</v>
      </c>
      <c r="D649" s="22"/>
    </row>
    <row r="650" spans="1:4" ht="15">
      <c r="A650" s="65" t="s">
        <v>281</v>
      </c>
      <c r="B650" s="71"/>
      <c r="C650" s="66"/>
      <c r="D650" s="22"/>
    </row>
    <row r="651" spans="1:4" ht="15">
      <c r="A651" s="69" t="s">
        <v>282</v>
      </c>
      <c r="B651" s="70"/>
      <c r="C651" s="1"/>
      <c r="D651" s="22"/>
    </row>
    <row r="652" spans="1:4" ht="15">
      <c r="A652" s="67" t="s">
        <v>283</v>
      </c>
      <c r="B652" s="68"/>
      <c r="C652" s="1" t="s">
        <v>516</v>
      </c>
      <c r="D652" s="22"/>
    </row>
    <row r="653" spans="1:4" ht="15">
      <c r="A653" s="67" t="str">
        <f>LOWER("ПЕСОК")</f>
        <v>песок</v>
      </c>
      <c r="B653" s="68"/>
      <c r="C653" s="1" t="s">
        <v>516</v>
      </c>
      <c r="D653" s="22">
        <v>98</v>
      </c>
    </row>
    <row r="654" spans="1:4" ht="15">
      <c r="A654" s="67" t="str">
        <f>LOWER("ГЛИНА")</f>
        <v>глина</v>
      </c>
      <c r="B654" s="68"/>
      <c r="C654" s="1" t="s">
        <v>516</v>
      </c>
      <c r="D654" s="22"/>
    </row>
    <row r="655" spans="1:4" ht="15">
      <c r="A655" s="67" t="str">
        <f>LOWER("ТОРФ")</f>
        <v>торф</v>
      </c>
      <c r="B655" s="68"/>
      <c r="C655" s="1" t="s">
        <v>517</v>
      </c>
      <c r="D655" s="22"/>
    </row>
    <row r="656" spans="1:4" ht="15">
      <c r="A656" s="67" t="str">
        <f>LOWER("НЕФТЬ")</f>
        <v>нефть</v>
      </c>
      <c r="B656" s="68"/>
      <c r="C656" s="1" t="s">
        <v>516</v>
      </c>
      <c r="D656" s="22"/>
    </row>
    <row r="657" spans="1:4" ht="15">
      <c r="A657" s="67" t="str">
        <f>LOWER("ГАЗ")</f>
        <v>газ</v>
      </c>
      <c r="B657" s="68"/>
      <c r="C657" s="1" t="s">
        <v>518</v>
      </c>
      <c r="D657" s="22"/>
    </row>
    <row r="658" spans="1:4" ht="15">
      <c r="A658" s="67" t="str">
        <f>LOWER("ПРОЧЕЕ ")</f>
        <v>прочее </v>
      </c>
      <c r="B658" s="68"/>
      <c r="C658" s="1"/>
      <c r="D658" s="22"/>
    </row>
    <row r="659" spans="1:4" ht="15">
      <c r="A659" s="69" t="s">
        <v>284</v>
      </c>
      <c r="B659" s="70"/>
      <c r="C659" s="2"/>
      <c r="D659" s="22"/>
    </row>
    <row r="660" spans="1:4" ht="15">
      <c r="A660" s="67" t="s">
        <v>285</v>
      </c>
      <c r="B660" s="68"/>
      <c r="C660" s="1" t="s">
        <v>517</v>
      </c>
      <c r="D660" s="22" t="s">
        <v>40</v>
      </c>
    </row>
    <row r="661" spans="1:4" ht="15">
      <c r="A661" s="67" t="s">
        <v>286</v>
      </c>
      <c r="B661" s="68"/>
      <c r="C661" s="1" t="s">
        <v>517</v>
      </c>
      <c r="D661" s="22"/>
    </row>
    <row r="662" spans="1:4" ht="15">
      <c r="A662" s="67" t="s">
        <v>287</v>
      </c>
      <c r="B662" s="68"/>
      <c r="C662" s="1" t="s">
        <v>516</v>
      </c>
      <c r="D662" s="22">
        <v>250.1</v>
      </c>
    </row>
    <row r="663" spans="1:4" ht="15">
      <c r="A663" s="67" t="s">
        <v>288</v>
      </c>
      <c r="B663" s="68"/>
      <c r="C663" s="1"/>
      <c r="D663" s="22"/>
    </row>
    <row r="664" spans="1:4" ht="15">
      <c r="A664" s="67" t="s">
        <v>289</v>
      </c>
      <c r="B664" s="68"/>
      <c r="C664" s="1"/>
      <c r="D664" s="22"/>
    </row>
    <row r="665" spans="1:4" ht="15">
      <c r="A665" s="67" t="s">
        <v>290</v>
      </c>
      <c r="B665" s="68"/>
      <c r="C665" s="1"/>
      <c r="D665" s="22"/>
    </row>
    <row r="666" spans="1:4" ht="15">
      <c r="A666" s="69" t="s">
        <v>291</v>
      </c>
      <c r="B666" s="70"/>
      <c r="C666" s="1"/>
      <c r="D666" s="22"/>
    </row>
    <row r="667" spans="1:4" ht="15">
      <c r="A667" s="67" t="s">
        <v>292</v>
      </c>
      <c r="B667" s="68"/>
      <c r="C667" s="1" t="s">
        <v>516</v>
      </c>
      <c r="D667" s="22">
        <v>211.8</v>
      </c>
    </row>
    <row r="668" spans="1:4" ht="15">
      <c r="A668" s="67" t="s">
        <v>293</v>
      </c>
      <c r="B668" s="68"/>
      <c r="C668" s="1" t="s">
        <v>516</v>
      </c>
      <c r="D668" s="22">
        <v>6910.2</v>
      </c>
    </row>
    <row r="669" spans="1:4" ht="15">
      <c r="A669" s="67" t="s">
        <v>294</v>
      </c>
      <c r="B669" s="68"/>
      <c r="C669" s="1" t="s">
        <v>516</v>
      </c>
      <c r="D669" s="22">
        <v>11707.6</v>
      </c>
    </row>
    <row r="670" spans="1:4" ht="30">
      <c r="A670" s="67" t="s">
        <v>295</v>
      </c>
      <c r="B670" s="68"/>
      <c r="C670" s="1" t="s">
        <v>519</v>
      </c>
      <c r="D670" s="22">
        <v>11074.5</v>
      </c>
    </row>
    <row r="671" spans="1:4" ht="27" customHeight="1">
      <c r="A671" s="65" t="s">
        <v>296</v>
      </c>
      <c r="B671" s="71"/>
      <c r="C671" s="66"/>
      <c r="D671" s="18"/>
    </row>
    <row r="672" spans="1:4" ht="20.25" customHeight="1">
      <c r="A672" s="69" t="s">
        <v>297</v>
      </c>
      <c r="B672" s="70"/>
      <c r="C672" s="1"/>
      <c r="D672" s="18"/>
    </row>
    <row r="673" spans="1:4" ht="27.75" customHeight="1">
      <c r="A673" s="78" t="s">
        <v>298</v>
      </c>
      <c r="B673" s="52"/>
      <c r="C673" s="1" t="s">
        <v>494</v>
      </c>
      <c r="D673" s="22">
        <v>220</v>
      </c>
    </row>
    <row r="674" spans="1:4" ht="37.5" customHeight="1">
      <c r="A674" s="67" t="s">
        <v>299</v>
      </c>
      <c r="B674" s="68"/>
      <c r="C674" s="1" t="s">
        <v>494</v>
      </c>
      <c r="D674" s="22" t="s">
        <v>39</v>
      </c>
    </row>
    <row r="675" spans="1:4" ht="33" customHeight="1">
      <c r="A675" s="67" t="s">
        <v>300</v>
      </c>
      <c r="B675" s="68"/>
      <c r="C675" s="1" t="s">
        <v>494</v>
      </c>
      <c r="D675" s="22" t="s">
        <v>39</v>
      </c>
    </row>
    <row r="676" spans="1:4" ht="34.5" customHeight="1">
      <c r="A676" s="67" t="s">
        <v>301</v>
      </c>
      <c r="B676" s="68"/>
      <c r="C676" s="1" t="s">
        <v>494</v>
      </c>
      <c r="D676" s="22" t="s">
        <v>39</v>
      </c>
    </row>
    <row r="677" spans="1:4" ht="31.5" customHeight="1">
      <c r="A677" s="67" t="s">
        <v>302</v>
      </c>
      <c r="B677" s="68"/>
      <c r="C677" s="1" t="s">
        <v>494</v>
      </c>
      <c r="D677" s="22" t="s">
        <v>39</v>
      </c>
    </row>
    <row r="678" spans="1:4" ht="16.5" customHeight="1">
      <c r="A678" s="67" t="s">
        <v>303</v>
      </c>
      <c r="B678" s="68"/>
      <c r="C678" s="1" t="s">
        <v>494</v>
      </c>
      <c r="D678" s="22" t="s">
        <v>39</v>
      </c>
    </row>
    <row r="679" spans="1:4" ht="15">
      <c r="A679" s="69" t="s">
        <v>323</v>
      </c>
      <c r="B679" s="70"/>
      <c r="C679" s="1"/>
      <c r="D679" s="22"/>
    </row>
    <row r="680" spans="1:4" ht="33" customHeight="1">
      <c r="A680" s="67" t="s">
        <v>304</v>
      </c>
      <c r="B680" s="68"/>
      <c r="C680" s="1" t="s">
        <v>494</v>
      </c>
      <c r="D680" s="22">
        <v>55</v>
      </c>
    </row>
    <row r="681" spans="1:4" ht="41.25" customHeight="1">
      <c r="A681" s="67" t="s">
        <v>305</v>
      </c>
      <c r="B681" s="68"/>
      <c r="C681" s="1" t="s">
        <v>380</v>
      </c>
      <c r="D681" s="22">
        <v>2</v>
      </c>
    </row>
    <row r="682" spans="1:4" ht="30.75" customHeight="1">
      <c r="A682" s="67" t="s">
        <v>313</v>
      </c>
      <c r="B682" s="68"/>
      <c r="C682" s="1" t="s">
        <v>380</v>
      </c>
      <c r="D682" s="22">
        <v>10</v>
      </c>
    </row>
    <row r="683" spans="1:4" ht="36.75" customHeight="1">
      <c r="A683" s="67" t="s">
        <v>314</v>
      </c>
      <c r="B683" s="68"/>
      <c r="C683" s="1" t="s">
        <v>494</v>
      </c>
      <c r="D683" s="22">
        <v>4</v>
      </c>
    </row>
    <row r="684" spans="1:4" ht="36.75" customHeight="1">
      <c r="A684" s="67" t="s">
        <v>315</v>
      </c>
      <c r="B684" s="68"/>
      <c r="C684" s="1" t="s">
        <v>380</v>
      </c>
      <c r="D684" s="22">
        <v>0</v>
      </c>
    </row>
    <row r="685" spans="1:4" ht="37.5" customHeight="1">
      <c r="A685" s="67" t="s">
        <v>316</v>
      </c>
      <c r="B685" s="68"/>
      <c r="C685" s="1" t="s">
        <v>380</v>
      </c>
      <c r="D685" s="22">
        <v>4</v>
      </c>
    </row>
    <row r="686" spans="1:4" ht="15">
      <c r="A686" s="69" t="s">
        <v>324</v>
      </c>
      <c r="B686" s="70"/>
      <c r="C686" s="1" t="s">
        <v>380</v>
      </c>
      <c r="D686" s="22">
        <v>22</v>
      </c>
    </row>
    <row r="687" spans="1:4" ht="30" customHeight="1">
      <c r="A687" s="69" t="s">
        <v>325</v>
      </c>
      <c r="B687" s="70"/>
      <c r="C687" s="1" t="s">
        <v>380</v>
      </c>
      <c r="D687" s="22">
        <v>26</v>
      </c>
    </row>
    <row r="688" spans="1:4" ht="44.25" customHeight="1">
      <c r="A688" s="69" t="s">
        <v>326</v>
      </c>
      <c r="B688" s="70"/>
      <c r="C688" s="1" t="s">
        <v>520</v>
      </c>
      <c r="D688" s="22">
        <v>10</v>
      </c>
    </row>
    <row r="689" spans="1:4" ht="15">
      <c r="A689" s="69" t="s">
        <v>327</v>
      </c>
      <c r="B689" s="70"/>
      <c r="C689" s="1"/>
      <c r="D689" s="22"/>
    </row>
    <row r="690" spans="1:4" ht="15">
      <c r="A690" s="67"/>
      <c r="B690" s="10" t="s">
        <v>317</v>
      </c>
      <c r="C690" s="1"/>
      <c r="D690" s="22" t="s">
        <v>312</v>
      </c>
    </row>
    <row r="691" spans="1:4" ht="15">
      <c r="A691" s="67"/>
      <c r="B691" s="10" t="s">
        <v>318</v>
      </c>
      <c r="C691" s="1" t="s">
        <v>495</v>
      </c>
      <c r="D691" s="22">
        <v>55</v>
      </c>
    </row>
    <row r="692" spans="1:4" ht="15">
      <c r="A692" s="69" t="s">
        <v>328</v>
      </c>
      <c r="B692" s="70"/>
      <c r="C692" s="1"/>
      <c r="D692" s="22"/>
    </row>
    <row r="693" spans="1:4" ht="15">
      <c r="A693" s="67" t="s">
        <v>319</v>
      </c>
      <c r="B693" s="68"/>
      <c r="C693" s="1" t="s">
        <v>380</v>
      </c>
      <c r="D693" s="22">
        <v>35</v>
      </c>
    </row>
    <row r="694" spans="1:4" ht="15">
      <c r="A694" s="67" t="s">
        <v>320</v>
      </c>
      <c r="B694" s="68"/>
      <c r="C694" s="1" t="s">
        <v>380</v>
      </c>
      <c r="D694" s="22">
        <v>35</v>
      </c>
    </row>
    <row r="695" spans="1:4" ht="15">
      <c r="A695" s="76" t="s">
        <v>321</v>
      </c>
      <c r="B695" s="77"/>
      <c r="C695" s="1" t="s">
        <v>494</v>
      </c>
      <c r="D695" s="22">
        <v>1</v>
      </c>
    </row>
    <row r="696" spans="1:4" ht="44.25" customHeight="1">
      <c r="A696" s="69" t="s">
        <v>329</v>
      </c>
      <c r="B696" s="70"/>
      <c r="C696" s="1"/>
      <c r="D696" s="18"/>
    </row>
    <row r="697" spans="1:4" ht="15">
      <c r="A697" s="69" t="s">
        <v>322</v>
      </c>
      <c r="B697" s="70"/>
      <c r="C697" s="1"/>
      <c r="D697" s="18"/>
    </row>
    <row r="698" spans="1:4" ht="15">
      <c r="A698" s="69" t="s">
        <v>330</v>
      </c>
      <c r="B698" s="70"/>
      <c r="C698" s="1" t="s">
        <v>494</v>
      </c>
      <c r="D698" s="22"/>
    </row>
    <row r="699" spans="1:4" ht="15">
      <c r="A699" s="67" t="s">
        <v>331</v>
      </c>
      <c r="B699" s="68"/>
      <c r="C699" s="1" t="s">
        <v>494</v>
      </c>
      <c r="D699" s="22">
        <v>1</v>
      </c>
    </row>
    <row r="700" spans="1:4" ht="15">
      <c r="A700" s="67" t="s">
        <v>332</v>
      </c>
      <c r="B700" s="68"/>
      <c r="C700" s="1" t="s">
        <v>494</v>
      </c>
      <c r="D700" s="22">
        <v>4</v>
      </c>
    </row>
    <row r="701" spans="1:4" ht="15">
      <c r="A701" s="67" t="s">
        <v>333</v>
      </c>
      <c r="B701" s="68"/>
      <c r="C701" s="1" t="s">
        <v>494</v>
      </c>
      <c r="D701" s="22">
        <v>1</v>
      </c>
    </row>
    <row r="702" spans="1:4" ht="15">
      <c r="A702" s="67" t="s">
        <v>334</v>
      </c>
      <c r="B702" s="68"/>
      <c r="C702" s="1" t="s">
        <v>494</v>
      </c>
      <c r="D702" s="22">
        <v>0</v>
      </c>
    </row>
    <row r="703" spans="1:4" ht="15">
      <c r="A703" s="67" t="s">
        <v>335</v>
      </c>
      <c r="B703" s="68"/>
      <c r="C703" s="1" t="s">
        <v>494</v>
      </c>
      <c r="D703" s="22">
        <v>0</v>
      </c>
    </row>
    <row r="704" spans="1:4" ht="15">
      <c r="A704" s="69" t="s">
        <v>336</v>
      </c>
      <c r="B704" s="70"/>
      <c r="C704" s="1" t="s">
        <v>380</v>
      </c>
      <c r="D704" s="43">
        <v>0</v>
      </c>
    </row>
    <row r="705" spans="1:4" ht="15">
      <c r="A705" s="67" t="s">
        <v>331</v>
      </c>
      <c r="B705" s="68"/>
      <c r="C705" s="1" t="s">
        <v>380</v>
      </c>
      <c r="D705" s="22">
        <v>40</v>
      </c>
    </row>
    <row r="706" spans="1:4" ht="15">
      <c r="A706" s="67" t="s">
        <v>332</v>
      </c>
      <c r="B706" s="68"/>
      <c r="C706" s="1" t="s">
        <v>380</v>
      </c>
      <c r="D706" s="22">
        <v>25</v>
      </c>
    </row>
    <row r="707" spans="1:4" ht="15">
      <c r="A707" s="67" t="s">
        <v>333</v>
      </c>
      <c r="B707" s="68"/>
      <c r="C707" s="1" t="s">
        <v>380</v>
      </c>
      <c r="D707" s="22">
        <v>3</v>
      </c>
    </row>
    <row r="708" spans="1:4" ht="15">
      <c r="A708" s="67" t="s">
        <v>334</v>
      </c>
      <c r="B708" s="68"/>
      <c r="C708" s="1" t="s">
        <v>380</v>
      </c>
      <c r="D708" s="22">
        <v>0</v>
      </c>
    </row>
    <row r="709" spans="1:4" ht="15">
      <c r="A709" s="67" t="s">
        <v>335</v>
      </c>
      <c r="B709" s="68"/>
      <c r="C709" s="1" t="s">
        <v>380</v>
      </c>
      <c r="D709" s="22">
        <v>0</v>
      </c>
    </row>
    <row r="710" spans="1:4" ht="15">
      <c r="A710" s="69" t="s">
        <v>337</v>
      </c>
      <c r="B710" s="70"/>
      <c r="C710" s="1" t="s">
        <v>380</v>
      </c>
      <c r="D710" s="22"/>
    </row>
    <row r="711" spans="1:4" ht="15">
      <c r="A711" s="67" t="s">
        <v>331</v>
      </c>
      <c r="B711" s="68"/>
      <c r="C711" s="1" t="s">
        <v>380</v>
      </c>
      <c r="D711" s="22">
        <v>5</v>
      </c>
    </row>
    <row r="712" spans="1:4" ht="15">
      <c r="A712" s="67" t="s">
        <v>332</v>
      </c>
      <c r="B712" s="68"/>
      <c r="C712" s="1" t="s">
        <v>380</v>
      </c>
      <c r="D712" s="22">
        <v>6</v>
      </c>
    </row>
    <row r="713" spans="1:4" ht="15">
      <c r="A713" s="67" t="s">
        <v>333</v>
      </c>
      <c r="B713" s="68"/>
      <c r="C713" s="1" t="s">
        <v>380</v>
      </c>
      <c r="D713" s="22">
        <v>1</v>
      </c>
    </row>
    <row r="714" spans="1:4" ht="15">
      <c r="A714" s="67" t="s">
        <v>334</v>
      </c>
      <c r="B714" s="68"/>
      <c r="C714" s="1" t="s">
        <v>380</v>
      </c>
      <c r="D714" s="22">
        <v>0</v>
      </c>
    </row>
    <row r="715" spans="1:4" ht="15">
      <c r="A715" s="67" t="s">
        <v>335</v>
      </c>
      <c r="B715" s="68"/>
      <c r="C715" s="1" t="s">
        <v>380</v>
      </c>
      <c r="D715" s="22">
        <v>0</v>
      </c>
    </row>
    <row r="716" spans="1:4" ht="15">
      <c r="A716" s="69" t="s">
        <v>338</v>
      </c>
      <c r="B716" s="70"/>
      <c r="C716" s="1" t="s">
        <v>372</v>
      </c>
      <c r="D716" s="20"/>
    </row>
    <row r="717" spans="1:4" ht="15">
      <c r="A717" s="67" t="s">
        <v>331</v>
      </c>
      <c r="B717" s="68"/>
      <c r="C717" s="1" t="s">
        <v>372</v>
      </c>
      <c r="D717" s="22">
        <v>100</v>
      </c>
    </row>
    <row r="718" spans="1:4" ht="15">
      <c r="A718" s="67" t="s">
        <v>332</v>
      </c>
      <c r="B718" s="68"/>
      <c r="C718" s="1" t="s">
        <v>372</v>
      </c>
      <c r="D718" s="22">
        <v>100</v>
      </c>
    </row>
    <row r="719" spans="1:4" ht="15">
      <c r="A719" s="67" t="s">
        <v>333</v>
      </c>
      <c r="B719" s="68"/>
      <c r="C719" s="1" t="s">
        <v>372</v>
      </c>
      <c r="D719" s="22">
        <v>100</v>
      </c>
    </row>
    <row r="720" spans="1:4" ht="15">
      <c r="A720" s="67" t="s">
        <v>334</v>
      </c>
      <c r="B720" s="68"/>
      <c r="C720" s="1" t="s">
        <v>372</v>
      </c>
      <c r="D720" s="22"/>
    </row>
    <row r="721" spans="1:4" ht="15">
      <c r="A721" s="67" t="s">
        <v>335</v>
      </c>
      <c r="B721" s="68"/>
      <c r="C721" s="1" t="s">
        <v>372</v>
      </c>
      <c r="D721" s="22"/>
    </row>
    <row r="722" spans="1:4" ht="15">
      <c r="A722" s="69" t="s">
        <v>339</v>
      </c>
      <c r="B722" s="70"/>
      <c r="C722" s="1" t="s">
        <v>494</v>
      </c>
      <c r="D722" s="20"/>
    </row>
    <row r="723" spans="1:4" ht="15">
      <c r="A723" s="67" t="s">
        <v>331</v>
      </c>
      <c r="B723" s="68"/>
      <c r="C723" s="1" t="s">
        <v>494</v>
      </c>
      <c r="D723" s="22">
        <v>11</v>
      </c>
    </row>
    <row r="724" spans="1:4" ht="15">
      <c r="A724" s="67" t="s">
        <v>332</v>
      </c>
      <c r="B724" s="68"/>
      <c r="C724" s="1" t="s">
        <v>494</v>
      </c>
      <c r="D724" s="22">
        <v>11</v>
      </c>
    </row>
    <row r="725" spans="1:4" ht="15">
      <c r="A725" s="67" t="s">
        <v>333</v>
      </c>
      <c r="B725" s="68"/>
      <c r="C725" s="1" t="s">
        <v>494</v>
      </c>
      <c r="D725" s="22"/>
    </row>
    <row r="726" spans="1:4" ht="15">
      <c r="A726" s="67" t="s">
        <v>334</v>
      </c>
      <c r="B726" s="68"/>
      <c r="C726" s="1" t="s">
        <v>494</v>
      </c>
      <c r="D726" s="20"/>
    </row>
    <row r="727" spans="1:4" ht="15">
      <c r="A727" s="67" t="s">
        <v>335</v>
      </c>
      <c r="B727" s="68"/>
      <c r="C727" s="1" t="s">
        <v>494</v>
      </c>
      <c r="D727" s="22"/>
    </row>
    <row r="728" spans="1:4" ht="15">
      <c r="A728" s="69" t="s">
        <v>340</v>
      </c>
      <c r="B728" s="70"/>
      <c r="C728" s="1" t="s">
        <v>494</v>
      </c>
      <c r="D728" s="22">
        <v>29</v>
      </c>
    </row>
    <row r="729" spans="1:4" ht="15">
      <c r="A729" s="69" t="s">
        <v>341</v>
      </c>
      <c r="B729" s="70"/>
      <c r="C729" s="1" t="s">
        <v>495</v>
      </c>
      <c r="D729" s="22">
        <v>2000</v>
      </c>
    </row>
    <row r="730" spans="1:4" ht="15">
      <c r="A730" s="69" t="s">
        <v>342</v>
      </c>
      <c r="B730" s="70"/>
      <c r="C730" s="1" t="s">
        <v>380</v>
      </c>
      <c r="D730" s="22">
        <v>2</v>
      </c>
    </row>
    <row r="731" spans="1:4" ht="15">
      <c r="A731" s="17"/>
      <c r="B731" s="10" t="s">
        <v>343</v>
      </c>
      <c r="C731" s="1" t="s">
        <v>380</v>
      </c>
      <c r="D731" s="22">
        <v>0</v>
      </c>
    </row>
    <row r="732" spans="1:4" ht="15">
      <c r="A732" s="65" t="s">
        <v>344</v>
      </c>
      <c r="B732" s="71"/>
      <c r="C732" s="66"/>
      <c r="D732" s="22"/>
    </row>
    <row r="733" spans="1:4" ht="15">
      <c r="A733" s="69" t="s">
        <v>345</v>
      </c>
      <c r="B733" s="70"/>
      <c r="C733" s="1"/>
      <c r="D733" s="22"/>
    </row>
    <row r="734" spans="1:4" ht="15">
      <c r="A734" s="69" t="s">
        <v>351</v>
      </c>
      <c r="B734" s="70"/>
      <c r="C734" s="1"/>
      <c r="D734" s="22"/>
    </row>
    <row r="735" spans="1:4" ht="15">
      <c r="A735" s="67" t="s">
        <v>346</v>
      </c>
      <c r="B735" s="68"/>
      <c r="C735" s="1" t="s">
        <v>494</v>
      </c>
      <c r="D735" s="22">
        <v>250</v>
      </c>
    </row>
    <row r="736" spans="1:4" ht="15">
      <c r="A736" s="67" t="s">
        <v>347</v>
      </c>
      <c r="B736" s="68"/>
      <c r="C736" s="1" t="s">
        <v>494</v>
      </c>
      <c r="D736" s="22">
        <v>37</v>
      </c>
    </row>
    <row r="737" spans="1:4" ht="15">
      <c r="A737" s="67" t="s">
        <v>348</v>
      </c>
      <c r="B737" s="68"/>
      <c r="C737" s="1" t="s">
        <v>494</v>
      </c>
      <c r="D737" s="22">
        <v>8</v>
      </c>
    </row>
    <row r="738" spans="1:4" ht="15">
      <c r="A738" s="67" t="s">
        <v>349</v>
      </c>
      <c r="B738" s="68"/>
      <c r="C738" s="1" t="s">
        <v>494</v>
      </c>
      <c r="D738" s="22">
        <v>1</v>
      </c>
    </row>
    <row r="739" spans="1:4" ht="308.25" customHeight="1">
      <c r="A739" s="106" t="s">
        <v>350</v>
      </c>
      <c r="B739" s="107"/>
      <c r="C739" s="58" t="s">
        <v>494</v>
      </c>
      <c r="D739" s="104" t="s">
        <v>309</v>
      </c>
    </row>
    <row r="740" spans="1:4" ht="129.75" customHeight="1">
      <c r="A740" s="108"/>
      <c r="B740" s="109"/>
      <c r="C740" s="60"/>
      <c r="D740" s="105"/>
    </row>
    <row r="741" spans="1:4" ht="24.75" customHeight="1">
      <c r="A741" s="69" t="s">
        <v>352</v>
      </c>
      <c r="B741" s="70"/>
      <c r="C741" s="1"/>
      <c r="D741" s="44"/>
    </row>
    <row r="742" spans="1:4" ht="15">
      <c r="A742" s="67" t="s">
        <v>353</v>
      </c>
      <c r="B742" s="68"/>
      <c r="C742" s="1" t="s">
        <v>495</v>
      </c>
      <c r="D742" s="44">
        <v>248.4</v>
      </c>
    </row>
    <row r="743" spans="1:4" ht="15">
      <c r="A743" s="67" t="s">
        <v>347</v>
      </c>
      <c r="B743" s="68"/>
      <c r="C743" s="1" t="s">
        <v>495</v>
      </c>
      <c r="D743" s="44">
        <v>10984.9</v>
      </c>
    </row>
    <row r="744" spans="1:4" ht="15">
      <c r="A744" s="67" t="s">
        <v>348</v>
      </c>
      <c r="B744" s="68"/>
      <c r="C744" s="1" t="s">
        <v>495</v>
      </c>
      <c r="D744" s="44">
        <v>111778</v>
      </c>
    </row>
    <row r="745" spans="1:4" ht="15">
      <c r="A745" s="67" t="s">
        <v>349</v>
      </c>
      <c r="B745" s="68"/>
      <c r="C745" s="1" t="s">
        <v>495</v>
      </c>
      <c r="D745" s="44">
        <v>79155</v>
      </c>
    </row>
    <row r="746" spans="1:4" ht="15">
      <c r="A746" s="67" t="s">
        <v>354</v>
      </c>
      <c r="B746" s="68"/>
      <c r="C746" s="1" t="s">
        <v>495</v>
      </c>
      <c r="D746" s="44">
        <v>2.5</v>
      </c>
    </row>
    <row r="747" spans="1:4" ht="15">
      <c r="A747" s="69" t="s">
        <v>355</v>
      </c>
      <c r="B747" s="70"/>
      <c r="C747" s="1"/>
      <c r="D747" s="44"/>
    </row>
    <row r="748" spans="1:4" ht="15">
      <c r="A748" s="67" t="s">
        <v>346</v>
      </c>
      <c r="B748" s="68"/>
      <c r="C748" s="1" t="s">
        <v>387</v>
      </c>
      <c r="D748" s="44">
        <v>0.34</v>
      </c>
    </row>
    <row r="749" spans="1:4" ht="15">
      <c r="A749" s="67" t="s">
        <v>347</v>
      </c>
      <c r="B749" s="68"/>
      <c r="C749" s="1" t="s">
        <v>387</v>
      </c>
      <c r="D749" s="44">
        <v>0.84</v>
      </c>
    </row>
    <row r="750" spans="1:4" ht="15">
      <c r="A750" s="67" t="s">
        <v>348</v>
      </c>
      <c r="B750" s="68"/>
      <c r="C750" s="1" t="s">
        <v>387</v>
      </c>
      <c r="D750" s="44">
        <v>0.333</v>
      </c>
    </row>
    <row r="751" spans="1:4" ht="15">
      <c r="A751" s="67" t="s">
        <v>349</v>
      </c>
      <c r="B751" s="68"/>
      <c r="C751" s="1" t="s">
        <v>387</v>
      </c>
      <c r="D751" s="44">
        <v>0.195</v>
      </c>
    </row>
    <row r="752" spans="1:4" ht="15">
      <c r="A752" s="69" t="s">
        <v>356</v>
      </c>
      <c r="B752" s="70"/>
      <c r="C752" s="1"/>
      <c r="D752" s="22" t="s">
        <v>310</v>
      </c>
    </row>
    <row r="753" spans="1:4" ht="30">
      <c r="A753" s="69" t="s">
        <v>485</v>
      </c>
      <c r="B753" s="70"/>
      <c r="C753" s="1"/>
      <c r="D753" s="22" t="s">
        <v>311</v>
      </c>
    </row>
    <row r="754" spans="1:4" ht="36" customHeight="1">
      <c r="A754" s="65" t="s">
        <v>357</v>
      </c>
      <c r="B754" s="71"/>
      <c r="C754" s="66"/>
      <c r="D754" s="22"/>
    </row>
    <row r="755" spans="1:4" ht="45.75" customHeight="1">
      <c r="A755" s="69" t="s">
        <v>144</v>
      </c>
      <c r="B755" s="70"/>
      <c r="C755" s="1"/>
      <c r="D755" s="22"/>
    </row>
    <row r="756" spans="1:4" ht="50.25" customHeight="1">
      <c r="A756" s="67" t="s">
        <v>358</v>
      </c>
      <c r="B756" s="68"/>
      <c r="C756" s="1" t="s">
        <v>494</v>
      </c>
      <c r="D756" s="18"/>
    </row>
    <row r="757" spans="1:4" ht="50.25" customHeight="1">
      <c r="A757" s="67" t="s">
        <v>359</v>
      </c>
      <c r="B757" s="68"/>
      <c r="C757" s="1" t="s">
        <v>494</v>
      </c>
      <c r="D757" s="22">
        <v>1</v>
      </c>
    </row>
    <row r="758" spans="1:4" ht="33" customHeight="1">
      <c r="A758" s="69" t="s">
        <v>360</v>
      </c>
      <c r="B758" s="70"/>
      <c r="C758" s="1"/>
      <c r="D758" s="18"/>
    </row>
    <row r="759" spans="1:4" ht="46.5" customHeight="1">
      <c r="A759" s="67" t="s">
        <v>265</v>
      </c>
      <c r="B759" s="68"/>
      <c r="C759" s="1"/>
      <c r="D759" s="18" t="s">
        <v>474</v>
      </c>
    </row>
    <row r="760" spans="1:4" ht="15">
      <c r="A760" s="67" t="s">
        <v>619</v>
      </c>
      <c r="B760" s="68"/>
      <c r="C760" s="1" t="s">
        <v>494</v>
      </c>
      <c r="D760" s="22">
        <v>1</v>
      </c>
    </row>
    <row r="761" spans="1:4" ht="81" customHeight="1">
      <c r="A761" s="69" t="s">
        <v>361</v>
      </c>
      <c r="B761" s="70"/>
      <c r="C761" s="1"/>
      <c r="D761" s="18"/>
    </row>
    <row r="762" spans="1:4" ht="24.75" customHeight="1">
      <c r="A762" s="67" t="s">
        <v>619</v>
      </c>
      <c r="B762" s="68"/>
      <c r="C762" s="1" t="s">
        <v>494</v>
      </c>
      <c r="D762" s="22">
        <v>1</v>
      </c>
    </row>
    <row r="763" spans="1:4" ht="21.75" customHeight="1">
      <c r="A763" s="67" t="s">
        <v>362</v>
      </c>
      <c r="B763" s="68"/>
      <c r="C763" s="1"/>
      <c r="D763" s="18" t="s">
        <v>117</v>
      </c>
    </row>
    <row r="764" spans="1:4" ht="60" customHeight="1">
      <c r="A764" s="69" t="s">
        <v>363</v>
      </c>
      <c r="B764" s="70"/>
      <c r="C764" s="1"/>
      <c r="D764" s="18"/>
    </row>
    <row r="765" spans="1:4" ht="15">
      <c r="A765" s="67" t="s">
        <v>619</v>
      </c>
      <c r="B765" s="68"/>
      <c r="C765" s="1" t="s">
        <v>494</v>
      </c>
      <c r="D765" s="22">
        <v>1</v>
      </c>
    </row>
    <row r="766" spans="1:4" ht="15.75" thickBot="1">
      <c r="A766" s="72" t="s">
        <v>362</v>
      </c>
      <c r="B766" s="73"/>
      <c r="C766" s="45"/>
      <c r="D766" s="46" t="s">
        <v>475</v>
      </c>
    </row>
  </sheetData>
  <sheetProtection/>
  <mergeCells count="597">
    <mergeCell ref="C89:C92"/>
    <mergeCell ref="D739:D740"/>
    <mergeCell ref="A739:B740"/>
    <mergeCell ref="C739:C740"/>
    <mergeCell ref="A614:C614"/>
    <mergeCell ref="A595:B595"/>
    <mergeCell ref="A596:B596"/>
    <mergeCell ref="A597:B597"/>
    <mergeCell ref="A598:B598"/>
    <mergeCell ref="A599:B599"/>
    <mergeCell ref="A600:C600"/>
    <mergeCell ref="A601:B601"/>
    <mergeCell ref="A611:B611"/>
    <mergeCell ref="A602:B602"/>
    <mergeCell ref="A603:B603"/>
    <mergeCell ref="A604:A605"/>
    <mergeCell ref="A606:A607"/>
    <mergeCell ref="A608:A609"/>
    <mergeCell ref="C608:C609"/>
    <mergeCell ref="B608:B609"/>
    <mergeCell ref="A615:B615"/>
    <mergeCell ref="A14:B14"/>
    <mergeCell ref="A15:B15"/>
    <mergeCell ref="C606:C607"/>
    <mergeCell ref="A594:B594"/>
    <mergeCell ref="B606:B607"/>
    <mergeCell ref="A592:B592"/>
    <mergeCell ref="A593:B593"/>
    <mergeCell ref="A610:B610"/>
    <mergeCell ref="A612:A613"/>
    <mergeCell ref="A629:B629"/>
    <mergeCell ref="A630:B630"/>
    <mergeCell ref="A633:B633"/>
    <mergeCell ref="A620:B620"/>
    <mergeCell ref="A621:B621"/>
    <mergeCell ref="A631:B631"/>
    <mergeCell ref="A632:B632"/>
    <mergeCell ref="A622:B622"/>
    <mergeCell ref="A625:B625"/>
    <mergeCell ref="A634:B634"/>
    <mergeCell ref="A627:B627"/>
    <mergeCell ref="A616:B616"/>
    <mergeCell ref="A617:B617"/>
    <mergeCell ref="A618:B618"/>
    <mergeCell ref="A619:B619"/>
    <mergeCell ref="A626:B626"/>
    <mergeCell ref="A628:B628"/>
    <mergeCell ref="A623:B623"/>
    <mergeCell ref="A624:B624"/>
    <mergeCell ref="A588:B588"/>
    <mergeCell ref="A586:B586"/>
    <mergeCell ref="A587:B587"/>
    <mergeCell ref="A559:B559"/>
    <mergeCell ref="A560:C560"/>
    <mergeCell ref="A562:B562"/>
    <mergeCell ref="A569:A570"/>
    <mergeCell ref="A582:A585"/>
    <mergeCell ref="A565:B565"/>
    <mergeCell ref="A581:B581"/>
    <mergeCell ref="A590:B590"/>
    <mergeCell ref="A591:B591"/>
    <mergeCell ref="A563:B563"/>
    <mergeCell ref="A552:B552"/>
    <mergeCell ref="A553:B553"/>
    <mergeCell ref="A568:B568"/>
    <mergeCell ref="A589:B589"/>
    <mergeCell ref="A571:B571"/>
    <mergeCell ref="A572:B572"/>
    <mergeCell ref="A573:B573"/>
    <mergeCell ref="A547:B547"/>
    <mergeCell ref="A575:A578"/>
    <mergeCell ref="A579:B579"/>
    <mergeCell ref="A580:B580"/>
    <mergeCell ref="A574:B574"/>
    <mergeCell ref="A556:A557"/>
    <mergeCell ref="A548:B548"/>
    <mergeCell ref="A566:B566"/>
    <mergeCell ref="A567:B567"/>
    <mergeCell ref="A561:B561"/>
    <mergeCell ref="A550:B550"/>
    <mergeCell ref="A564:B564"/>
    <mergeCell ref="A554:B554"/>
    <mergeCell ref="A555:B555"/>
    <mergeCell ref="A551:B551"/>
    <mergeCell ref="A558:B558"/>
    <mergeCell ref="A543:B543"/>
    <mergeCell ref="A546:B546"/>
    <mergeCell ref="A542:B542"/>
    <mergeCell ref="A545:B545"/>
    <mergeCell ref="A534:B534"/>
    <mergeCell ref="A537:B537"/>
    <mergeCell ref="A539:B539"/>
    <mergeCell ref="A540:B540"/>
    <mergeCell ref="A536:B536"/>
    <mergeCell ref="A496:B496"/>
    <mergeCell ref="A497:B497"/>
    <mergeCell ref="A498:B498"/>
    <mergeCell ref="A522:C522"/>
    <mergeCell ref="A512:B512"/>
    <mergeCell ref="A505:B505"/>
    <mergeCell ref="A506:B506"/>
    <mergeCell ref="A507:B507"/>
    <mergeCell ref="A508:B508"/>
    <mergeCell ref="A519:B519"/>
    <mergeCell ref="A510:B510"/>
    <mergeCell ref="A528:B528"/>
    <mergeCell ref="A513:B513"/>
    <mergeCell ref="A527:B527"/>
    <mergeCell ref="A523:B523"/>
    <mergeCell ref="A524:B524"/>
    <mergeCell ref="A526:B526"/>
    <mergeCell ref="A520:B520"/>
    <mergeCell ref="A521:B521"/>
    <mergeCell ref="A494:B494"/>
    <mergeCell ref="A495:B495"/>
    <mergeCell ref="A511:B511"/>
    <mergeCell ref="A499:B499"/>
    <mergeCell ref="A500:B500"/>
    <mergeCell ref="A501:B501"/>
    <mergeCell ref="A502:B502"/>
    <mergeCell ref="A503:B503"/>
    <mergeCell ref="A504:B504"/>
    <mergeCell ref="A509:B509"/>
    <mergeCell ref="A533:B533"/>
    <mergeCell ref="A514:B514"/>
    <mergeCell ref="A515:B515"/>
    <mergeCell ref="A516:B516"/>
    <mergeCell ref="A517:B517"/>
    <mergeCell ref="A518:B518"/>
    <mergeCell ref="A530:B530"/>
    <mergeCell ref="A531:B531"/>
    <mergeCell ref="A456:A458"/>
    <mergeCell ref="A459:B459"/>
    <mergeCell ref="A453:B453"/>
    <mergeCell ref="A468:B468"/>
    <mergeCell ref="A460:A462"/>
    <mergeCell ref="A463:B463"/>
    <mergeCell ref="A464:A466"/>
    <mergeCell ref="A467:B467"/>
    <mergeCell ref="A455:B455"/>
    <mergeCell ref="A454:B454"/>
    <mergeCell ref="A492:C492"/>
    <mergeCell ref="A493:B493"/>
    <mergeCell ref="A469:A471"/>
    <mergeCell ref="A472:B472"/>
    <mergeCell ref="A473:A475"/>
    <mergeCell ref="A476:B476"/>
    <mergeCell ref="A477:A479"/>
    <mergeCell ref="A488:B488"/>
    <mergeCell ref="A489:A491"/>
    <mergeCell ref="A482:A483"/>
    <mergeCell ref="A452:B452"/>
    <mergeCell ref="A441:B441"/>
    <mergeCell ref="A448:A449"/>
    <mergeCell ref="A432:B432"/>
    <mergeCell ref="A433:B433"/>
    <mergeCell ref="A434:A435"/>
    <mergeCell ref="A436:B436"/>
    <mergeCell ref="A438:A439"/>
    <mergeCell ref="A450:B450"/>
    <mergeCell ref="A440:B440"/>
    <mergeCell ref="A423:B423"/>
    <mergeCell ref="A424:A426"/>
    <mergeCell ref="A437:B437"/>
    <mergeCell ref="A451:C451"/>
    <mergeCell ref="A430:A431"/>
    <mergeCell ref="A443:B443"/>
    <mergeCell ref="A444:B444"/>
    <mergeCell ref="A445:A446"/>
    <mergeCell ref="A447:B447"/>
    <mergeCell ref="A403:B403"/>
    <mergeCell ref="A428:B428"/>
    <mergeCell ref="A429:B429"/>
    <mergeCell ref="A415:A416"/>
    <mergeCell ref="A417:B417"/>
    <mergeCell ref="A418:B418"/>
    <mergeCell ref="A419:B419"/>
    <mergeCell ref="A420:B420"/>
    <mergeCell ref="A421:B421"/>
    <mergeCell ref="A427:C427"/>
    <mergeCell ref="A396:B396"/>
    <mergeCell ref="A399:B399"/>
    <mergeCell ref="A404:B404"/>
    <mergeCell ref="A382:A385"/>
    <mergeCell ref="A386:B386"/>
    <mergeCell ref="A387:A390"/>
    <mergeCell ref="A391:B391"/>
    <mergeCell ref="A400:B400"/>
    <mergeCell ref="A397:A398"/>
    <mergeCell ref="A401:A402"/>
    <mergeCell ref="A414:B414"/>
    <mergeCell ref="A413:B413"/>
    <mergeCell ref="A405:B405"/>
    <mergeCell ref="A406:B406"/>
    <mergeCell ref="A407:B407"/>
    <mergeCell ref="A409:B409"/>
    <mergeCell ref="A410:A411"/>
    <mergeCell ref="A412:B412"/>
    <mergeCell ref="A408:B408"/>
    <mergeCell ref="A392:B392"/>
    <mergeCell ref="A393:A394"/>
    <mergeCell ref="A395:B395"/>
    <mergeCell ref="A378:A380"/>
    <mergeCell ref="A381:B381"/>
    <mergeCell ref="A377:B377"/>
    <mergeCell ref="A374:A376"/>
    <mergeCell ref="A363:B363"/>
    <mergeCell ref="A369:B369"/>
    <mergeCell ref="A370:A372"/>
    <mergeCell ref="A373:B373"/>
    <mergeCell ref="A364:A365"/>
    <mergeCell ref="A367:A368"/>
    <mergeCell ref="A355:B355"/>
    <mergeCell ref="A356:B356"/>
    <mergeCell ref="A341:A344"/>
    <mergeCell ref="A366:B366"/>
    <mergeCell ref="A361:B361"/>
    <mergeCell ref="A362:C362"/>
    <mergeCell ref="A360:B360"/>
    <mergeCell ref="A357:B357"/>
    <mergeCell ref="A358:B358"/>
    <mergeCell ref="A359:B359"/>
    <mergeCell ref="A299:B299"/>
    <mergeCell ref="A300:B300"/>
    <mergeCell ref="A301:B301"/>
    <mergeCell ref="A331:A333"/>
    <mergeCell ref="A302:B302"/>
    <mergeCell ref="A303:C303"/>
    <mergeCell ref="A307:A309"/>
    <mergeCell ref="A324:B324"/>
    <mergeCell ref="A312:B312"/>
    <mergeCell ref="A306:B306"/>
    <mergeCell ref="A340:B340"/>
    <mergeCell ref="A304:C304"/>
    <mergeCell ref="A318:B318"/>
    <mergeCell ref="A319:A323"/>
    <mergeCell ref="A311:B311"/>
    <mergeCell ref="A313:A317"/>
    <mergeCell ref="A305:B305"/>
    <mergeCell ref="A330:B330"/>
    <mergeCell ref="A325:A329"/>
    <mergeCell ref="A334:B334"/>
    <mergeCell ref="A335:A339"/>
    <mergeCell ref="A354:B354"/>
    <mergeCell ref="A291:A295"/>
    <mergeCell ref="A296:C296"/>
    <mergeCell ref="A297:B297"/>
    <mergeCell ref="A298:B298"/>
    <mergeCell ref="A345:B345"/>
    <mergeCell ref="A350:B350"/>
    <mergeCell ref="A351:B351"/>
    <mergeCell ref="A352:A353"/>
    <mergeCell ref="A310:B310"/>
    <mergeCell ref="A280:B280"/>
    <mergeCell ref="A277:A279"/>
    <mergeCell ref="A259:B259"/>
    <mergeCell ref="A261:B261"/>
    <mergeCell ref="A263:B263"/>
    <mergeCell ref="A266:B266"/>
    <mergeCell ref="A267:B267"/>
    <mergeCell ref="A268:C268"/>
    <mergeCell ref="A269:B269"/>
    <mergeCell ref="A270:B270"/>
    <mergeCell ref="A271:A275"/>
    <mergeCell ref="A253:B253"/>
    <mergeCell ref="A276:B276"/>
    <mergeCell ref="A255:B255"/>
    <mergeCell ref="A256:B256"/>
    <mergeCell ref="A254:B254"/>
    <mergeCell ref="A257:B257"/>
    <mergeCell ref="A258:B258"/>
    <mergeCell ref="A265:B265"/>
    <mergeCell ref="A290:B290"/>
    <mergeCell ref="A288:A289"/>
    <mergeCell ref="A281:A282"/>
    <mergeCell ref="A283:B283"/>
    <mergeCell ref="A284:A286"/>
    <mergeCell ref="A287:B287"/>
    <mergeCell ref="A250:B250"/>
    <mergeCell ref="A251:B251"/>
    <mergeCell ref="A243:B243"/>
    <mergeCell ref="A252:B252"/>
    <mergeCell ref="A244:B244"/>
    <mergeCell ref="A245:B245"/>
    <mergeCell ref="A248:C248"/>
    <mergeCell ref="A247:B247"/>
    <mergeCell ref="A246:B246"/>
    <mergeCell ref="A189:B189"/>
    <mergeCell ref="A183:B183"/>
    <mergeCell ref="A184:A187"/>
    <mergeCell ref="A209:B209"/>
    <mergeCell ref="A200:B200"/>
    <mergeCell ref="A201:B201"/>
    <mergeCell ref="A199:B199"/>
    <mergeCell ref="A198:C198"/>
    <mergeCell ref="A190:B190"/>
    <mergeCell ref="A191:B191"/>
    <mergeCell ref="A195:B195"/>
    <mergeCell ref="A72:B72"/>
    <mergeCell ref="A106:B106"/>
    <mergeCell ref="A136:B136"/>
    <mergeCell ref="A137:A138"/>
    <mergeCell ref="A132:B132"/>
    <mergeCell ref="A188:B188"/>
    <mergeCell ref="A120:B120"/>
    <mergeCell ref="A115:B115"/>
    <mergeCell ref="A107:A111"/>
    <mergeCell ref="A173:B173"/>
    <mergeCell ref="A171:C171"/>
    <mergeCell ref="A172:B172"/>
    <mergeCell ref="A178:B178"/>
    <mergeCell ref="A174:A177"/>
    <mergeCell ref="A179:A182"/>
    <mergeCell ref="A88:B88"/>
    <mergeCell ref="A98:B98"/>
    <mergeCell ref="A75:A80"/>
    <mergeCell ref="A89:A97"/>
    <mergeCell ref="A101:B101"/>
    <mergeCell ref="A102:A105"/>
    <mergeCell ref="A113:C113"/>
    <mergeCell ref="A140:B140"/>
    <mergeCell ref="A124:B124"/>
    <mergeCell ref="A192:C192"/>
    <mergeCell ref="A193:B193"/>
    <mergeCell ref="A194:B194"/>
    <mergeCell ref="A56:B56"/>
    <mergeCell ref="A67:B67"/>
    <mergeCell ref="A68:B68"/>
    <mergeCell ref="A70:B70"/>
    <mergeCell ref="A57:A66"/>
    <mergeCell ref="A69:C69"/>
    <mergeCell ref="A112:B112"/>
    <mergeCell ref="A135:B135"/>
    <mergeCell ref="A126:B126"/>
    <mergeCell ref="A127:B127"/>
    <mergeCell ref="A128:B128"/>
    <mergeCell ref="A129:B129"/>
    <mergeCell ref="A130:B130"/>
    <mergeCell ref="A131:B131"/>
    <mergeCell ref="A2:C2"/>
    <mergeCell ref="A12:B12"/>
    <mergeCell ref="A13:B13"/>
    <mergeCell ref="A3:B3"/>
    <mergeCell ref="A4:B4"/>
    <mergeCell ref="A5:B5"/>
    <mergeCell ref="A6:B6"/>
    <mergeCell ref="C10:C11"/>
    <mergeCell ref="A10:B10"/>
    <mergeCell ref="A17:B17"/>
    <mergeCell ref="A7:B7"/>
    <mergeCell ref="A8:B8"/>
    <mergeCell ref="A9:B9"/>
    <mergeCell ref="A16:B16"/>
    <mergeCell ref="A18:B18"/>
    <mergeCell ref="A42:B42"/>
    <mergeCell ref="A26:B26"/>
    <mergeCell ref="A27:B27"/>
    <mergeCell ref="A21:B21"/>
    <mergeCell ref="A22:B22"/>
    <mergeCell ref="A24:B24"/>
    <mergeCell ref="A25:B25"/>
    <mergeCell ref="A20:B20"/>
    <mergeCell ref="A19:B19"/>
    <mergeCell ref="A43:B43"/>
    <mergeCell ref="A23:B23"/>
    <mergeCell ref="A38:C38"/>
    <mergeCell ref="A39:B39"/>
    <mergeCell ref="A40:B40"/>
    <mergeCell ref="A29:A31"/>
    <mergeCell ref="A33:A37"/>
    <mergeCell ref="A32:B32"/>
    <mergeCell ref="A28:B28"/>
    <mergeCell ref="A41:B41"/>
    <mergeCell ref="A143:B143"/>
    <mergeCell ref="A114:B114"/>
    <mergeCell ref="A125:B125"/>
    <mergeCell ref="A116:B116"/>
    <mergeCell ref="A117:B117"/>
    <mergeCell ref="A118:B118"/>
    <mergeCell ref="A119:B119"/>
    <mergeCell ref="A121:B121"/>
    <mergeCell ref="A122:B122"/>
    <mergeCell ref="A123:B123"/>
    <mergeCell ref="A100:C100"/>
    <mergeCell ref="A139:B139"/>
    <mergeCell ref="A155:B155"/>
    <mergeCell ref="A156:B156"/>
    <mergeCell ref="A134:B134"/>
    <mergeCell ref="A133:B133"/>
    <mergeCell ref="A141:C141"/>
    <mergeCell ref="A147:B147"/>
    <mergeCell ref="A146:B146"/>
    <mergeCell ref="A142:B142"/>
    <mergeCell ref="A99:B99"/>
    <mergeCell ref="A74:B74"/>
    <mergeCell ref="A81:B81"/>
    <mergeCell ref="A71:B71"/>
    <mergeCell ref="A73:B73"/>
    <mergeCell ref="B89:B92"/>
    <mergeCell ref="A44:B44"/>
    <mergeCell ref="A50:B50"/>
    <mergeCell ref="A54:B54"/>
    <mergeCell ref="A55:B55"/>
    <mergeCell ref="A45:A49"/>
    <mergeCell ref="A51:A53"/>
    <mergeCell ref="A163:B163"/>
    <mergeCell ref="A207:B207"/>
    <mergeCell ref="A208:B208"/>
    <mergeCell ref="A485:B485"/>
    <mergeCell ref="A213:B213"/>
    <mergeCell ref="A222:B222"/>
    <mergeCell ref="A223:B223"/>
    <mergeCell ref="A224:B224"/>
    <mergeCell ref="A215:B215"/>
    <mergeCell ref="A216:B216"/>
    <mergeCell ref="A210:B210"/>
    <mergeCell ref="A211:B211"/>
    <mergeCell ref="A637:C637"/>
    <mergeCell ref="A638:B638"/>
    <mergeCell ref="A486:A487"/>
    <mergeCell ref="A226:B226"/>
    <mergeCell ref="A230:B230"/>
    <mergeCell ref="A231:B231"/>
    <mergeCell ref="A249:B249"/>
    <mergeCell ref="A233:B233"/>
    <mergeCell ref="A202:B202"/>
    <mergeCell ref="A203:B203"/>
    <mergeCell ref="A205:C205"/>
    <mergeCell ref="A206:B206"/>
    <mergeCell ref="A204:B204"/>
    <mergeCell ref="A196:B196"/>
    <mergeCell ref="A197:B197"/>
    <mergeCell ref="A148:C148"/>
    <mergeCell ref="A149:B149"/>
    <mergeCell ref="A152:B152"/>
    <mergeCell ref="A157:A158"/>
    <mergeCell ref="A170:B170"/>
    <mergeCell ref="A160:B160"/>
    <mergeCell ref="A161:B161"/>
    <mergeCell ref="A164:A166"/>
    <mergeCell ref="B612:B613"/>
    <mergeCell ref="A641:B641"/>
    <mergeCell ref="A144:B144"/>
    <mergeCell ref="A145:B145"/>
    <mergeCell ref="A167:B167"/>
    <mergeCell ref="A168:B168"/>
    <mergeCell ref="A159:B159"/>
    <mergeCell ref="A150:B150"/>
    <mergeCell ref="A151:B151"/>
    <mergeCell ref="A214:B214"/>
    <mergeCell ref="A217:B217"/>
    <mergeCell ref="A219:B219"/>
    <mergeCell ref="A220:A221"/>
    <mergeCell ref="A225:B225"/>
    <mergeCell ref="A241:B241"/>
    <mergeCell ref="A242:B242"/>
    <mergeCell ref="A236:B236"/>
    <mergeCell ref="A237:B237"/>
    <mergeCell ref="A238:B238"/>
    <mergeCell ref="A239:B239"/>
    <mergeCell ref="A240:B240"/>
    <mergeCell ref="A642:B642"/>
    <mergeCell ref="A643:B643"/>
    <mergeCell ref="A652:B652"/>
    <mergeCell ref="A647:B647"/>
    <mergeCell ref="A648:B648"/>
    <mergeCell ref="A649:B649"/>
    <mergeCell ref="A651:B651"/>
    <mergeCell ref="A645:B645"/>
    <mergeCell ref="A644:B644"/>
    <mergeCell ref="A636:B636"/>
    <mergeCell ref="A635:B635"/>
    <mergeCell ref="A664:B664"/>
    <mergeCell ref="A665:B665"/>
    <mergeCell ref="A639:B639"/>
    <mergeCell ref="A640:B640"/>
    <mergeCell ref="A646:B646"/>
    <mergeCell ref="A650:C650"/>
    <mergeCell ref="A661:B661"/>
    <mergeCell ref="A662:B662"/>
    <mergeCell ref="A660:B660"/>
    <mergeCell ref="A657:B657"/>
    <mergeCell ref="A679:B679"/>
    <mergeCell ref="A680:B680"/>
    <mergeCell ref="A668:B668"/>
    <mergeCell ref="A659:B659"/>
    <mergeCell ref="A658:B658"/>
    <mergeCell ref="A671:C671"/>
    <mergeCell ref="A670:B670"/>
    <mergeCell ref="A669:B669"/>
    <mergeCell ref="A672:B672"/>
    <mergeCell ref="A677:B677"/>
    <mergeCell ref="A678:B678"/>
    <mergeCell ref="A673:B673"/>
    <mergeCell ref="A674:B674"/>
    <mergeCell ref="A675:B675"/>
    <mergeCell ref="A676:B676"/>
    <mergeCell ref="A681:B681"/>
    <mergeCell ref="A682:B682"/>
    <mergeCell ref="A683:B683"/>
    <mergeCell ref="A685:B685"/>
    <mergeCell ref="A684:B684"/>
    <mergeCell ref="A696:B696"/>
    <mergeCell ref="A693:B693"/>
    <mergeCell ref="A694:B694"/>
    <mergeCell ref="A695:B695"/>
    <mergeCell ref="A697:B697"/>
    <mergeCell ref="A689:B689"/>
    <mergeCell ref="A690:A691"/>
    <mergeCell ref="A653:B653"/>
    <mergeCell ref="A654:B654"/>
    <mergeCell ref="A655:B655"/>
    <mergeCell ref="A656:B656"/>
    <mergeCell ref="A663:B663"/>
    <mergeCell ref="A666:B666"/>
    <mergeCell ref="A667:B667"/>
    <mergeCell ref="A686:B686"/>
    <mergeCell ref="A687:B687"/>
    <mergeCell ref="A688:B688"/>
    <mergeCell ref="A692:B692"/>
    <mergeCell ref="A713:B713"/>
    <mergeCell ref="A705:B705"/>
    <mergeCell ref="A712:B712"/>
    <mergeCell ref="A707:B707"/>
    <mergeCell ref="A708:B708"/>
    <mergeCell ref="A709:B709"/>
    <mergeCell ref="A710:B710"/>
    <mergeCell ref="A711:B711"/>
    <mergeCell ref="A706:B706"/>
    <mergeCell ref="A702:B702"/>
    <mergeCell ref="A698:B698"/>
    <mergeCell ref="A704:B704"/>
    <mergeCell ref="A703:B703"/>
    <mergeCell ref="A699:B699"/>
    <mergeCell ref="A700:B700"/>
    <mergeCell ref="A701:B701"/>
    <mergeCell ref="A730:B730"/>
    <mergeCell ref="A725:B725"/>
    <mergeCell ref="A728:B728"/>
    <mergeCell ref="A726:B726"/>
    <mergeCell ref="A727:B727"/>
    <mergeCell ref="A721:B721"/>
    <mergeCell ref="A723:B723"/>
    <mergeCell ref="A724:B724"/>
    <mergeCell ref="A720:B720"/>
    <mergeCell ref="A718:B718"/>
    <mergeCell ref="A716:B716"/>
    <mergeCell ref="A717:B717"/>
    <mergeCell ref="A715:B715"/>
    <mergeCell ref="A719:B719"/>
    <mergeCell ref="A752:B752"/>
    <mergeCell ref="A1:B1"/>
    <mergeCell ref="A762:B762"/>
    <mergeCell ref="A741:B741"/>
    <mergeCell ref="A742:B742"/>
    <mergeCell ref="A750:B750"/>
    <mergeCell ref="A751:B751"/>
    <mergeCell ref="A722:B722"/>
    <mergeCell ref="A729:B729"/>
    <mergeCell ref="A714:B714"/>
    <mergeCell ref="A732:C732"/>
    <mergeCell ref="A764:B764"/>
    <mergeCell ref="A743:B743"/>
    <mergeCell ref="A737:B737"/>
    <mergeCell ref="A748:B748"/>
    <mergeCell ref="A749:B749"/>
    <mergeCell ref="A757:B757"/>
    <mergeCell ref="A758:B758"/>
    <mergeCell ref="A738:B738"/>
    <mergeCell ref="A747:B747"/>
    <mergeCell ref="A744:B744"/>
    <mergeCell ref="A745:B745"/>
    <mergeCell ref="A746:B746"/>
    <mergeCell ref="A733:B733"/>
    <mergeCell ref="A734:B734"/>
    <mergeCell ref="A735:B735"/>
    <mergeCell ref="A736:B736"/>
    <mergeCell ref="A766:B766"/>
    <mergeCell ref="A753:B753"/>
    <mergeCell ref="A754:C754"/>
    <mergeCell ref="A755:B755"/>
    <mergeCell ref="A756:B756"/>
    <mergeCell ref="A763:B763"/>
    <mergeCell ref="A765:B765"/>
    <mergeCell ref="A760:B760"/>
    <mergeCell ref="A761:B761"/>
    <mergeCell ref="A759:B759"/>
    <mergeCell ref="C102:C104"/>
    <mergeCell ref="B103:B104"/>
    <mergeCell ref="D606:D607"/>
    <mergeCell ref="D608:D609"/>
    <mergeCell ref="A484:B484"/>
    <mergeCell ref="A227:B227"/>
    <mergeCell ref="A229:B229"/>
    <mergeCell ref="A480:C480"/>
    <mergeCell ref="A481:B481"/>
    <mergeCell ref="A232:B232"/>
  </mergeCells>
  <hyperlinks>
    <hyperlink ref="D9" r:id="rId1" display="ksadm@tomsk.gov.ru &#10;"/>
  </hyperlinks>
  <printOptions/>
  <pageMargins left="0.7874015748031497" right="0.5118110236220472" top="0.7874015748031497" bottom="0.5905511811023623" header="0.31496062992125984" footer="0.31496062992125984"/>
  <pageSetup fitToHeight="0" fitToWidth="1" horizontalDpi="600" verticalDpi="600" orientation="portrait" paperSize="9" scale="52" r:id="rId2"/>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Катя</dc:creator>
  <cp:keywords/>
  <dc:description/>
  <cp:lastModifiedBy>admin</cp:lastModifiedBy>
  <cp:lastPrinted>2016-05-19T06:54:30Z</cp:lastPrinted>
  <dcterms:created xsi:type="dcterms:W3CDTF">2014-02-22T13:47:10Z</dcterms:created>
  <dcterms:modified xsi:type="dcterms:W3CDTF">2016-05-19T06:56:30Z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