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.03.2014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<sst xmlns="http://schemas.openxmlformats.org/spreadsheetml/2006/main" count="102" uniqueCount="69">
  <si>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</si>
  <si>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</si>
  <si>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</si>
  <si>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</si>
  <si>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</si>
  <si>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</si>
  <si>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</si>
  <si>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</si>
  <si>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</si>
  <si>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</si>
  <si>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</si>
  <si>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</si>
  <si>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</si>
  <si>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</si>
  <si>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</si>
  <si>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</si>
  <si>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</si>
  <si>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</si>
  <si>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</si>
  <si>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</si>
  <si>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</si>
  <si>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</si>
  <si>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</si>
  <si>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</si>
  <si>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</si>
  <si>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</si>
  <si>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</si>
  <si>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</si>
  <si>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</si>
  <si>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</si>
  <si>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</si>
  <si>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</si>
  <si>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</si>
  <si>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</si>
  <si>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</si>
  <si>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</si>
  <si>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</si>
  <si>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</si>
  <si>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</si>
  <si>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</si>
  <si>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</si>
  <si>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</si>
  <si>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</si>
  <si>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</si>
  <si>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</si>
  <si>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</si>
  <si>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</si>
  <si>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</si>
  <si>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</si>
  <si>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</si>
  <si>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</si>
  <si>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</si>
  <si>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</si>
  <si>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</si>
  <si>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</si>
  <si>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</si>
  <si>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</si>
  <si>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</si>
  <si>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</si>
  <si>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</si>
  <si>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</si>
  <si>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2014 год</t>
  </si>
  <si>
    <t>Утверждено по бюджету на 2014 год</t>
  </si>
  <si>
    <t>Акцизы</t>
  </si>
  <si>
    <t>Оперативные данные по исполнению бюджета МО Кривошеинский район на 01.03.2014г.</t>
  </si>
  <si>
    <t>По оперативным данным по итогам 2 месяцев 2014 года  исполнение по доходной части консолидированного бюджета МО Кривошеинского района  по собственным доходам составило  18124,0 тыс. рублей, в т.ч. муниципальный район  11494,0 тыс.руб., сельские поселения  6630,0 тыс.руб.</t>
  </si>
  <si>
    <t>Исполнено                                                                          на 1  марта 2014 года</t>
  </si>
  <si>
    <t xml:space="preserve">Структура  доходов консолидированного бюджета </t>
  </si>
  <si>
    <t>По состоянию на 01.03.2014г.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</si>
</sst>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0" fontId="4" fillId="13" borderId="10" xfId="0" applyFont="1" applyFill="1" applyBorder="1" applyAlignment="1">
      <alignment wrapText="1"/>
    </xf>
    <xf numFmtId="174" fontId="4" fillId="13" borderId="10" xfId="0" applyNumberFormat="1" applyFont="1" applyFill="1" applyBorder="1" applyAlignment="1">
      <alignment wrapText="1"/>
    </xf>
    <xf numFmtId="174" fontId="4" fillId="13" borderId="12" xfId="0" applyNumberFormat="1" applyFont="1" applyFill="1" applyBorder="1" applyAlignment="1">
      <alignment/>
    </xf>
    <xf numFmtId="0" fontId="2" fillId="13" borderId="14" xfId="0" applyFont="1" applyFill="1" applyBorder="1" applyAlignment="1">
      <alignment vertical="top" wrapText="1"/>
    </xf>
    <xf numFmtId="0" fontId="2" fillId="13" borderId="10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2" xfId="0" applyNumberFormat="1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1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13" borderId="11" xfId="0" applyFont="1" applyFill="1" applyBorder="1" applyAlignment="1">
      <alignment horizontal="center" vertical="top" wrapText="1"/>
    </xf>
    <xf numFmtId="0" fontId="2" fillId="1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64">
      <selection activeCell="F76" sqref="F76"/>
    </sheetView>
  </sheetViews>
  <sheetFormatPr defaultColWidth="9.00390625" defaultRowHeight="12.75"/>
  <cols>
    <col min="1" max="1" width="20.625" style="33" customWidth="1"/>
    <col min="2" max="2" width="11.625" style="33" customWidth="1"/>
    <col min="3" max="3" width="10.375" style="33" customWidth="1"/>
    <col min="4" max="4" width="9.625" style="33" hidden="1" customWidth="1"/>
    <col min="5" max="5" width="11.25390625" style="33" customWidth="1"/>
    <col min="6" max="6" width="9.75390625" style="33" customWidth="1"/>
    <col min="7" max="7" width="10.875" style="33" customWidth="1"/>
    <col min="8" max="8" width="10.00390625" style="33" customWidth="1"/>
    <col min="9" max="16384" width="9.125" style="33" customWidth="1"/>
  </cols>
  <sheetData>
    <row r="1" spans="1:8" ht="41.25" customHeight="1">
      <c r="A1" s="115" t="s">
        <v>64</v>
      </c>
      <c r="B1" s="115"/>
      <c r="C1" s="115"/>
      <c r="D1" s="115"/>
      <c r="E1" s="115"/>
      <c r="F1" s="115"/>
      <c r="G1" s="115"/>
      <c r="H1" s="115"/>
    </row>
    <row r="2" spans="1:9" ht="64.5" customHeight="1" thickBot="1">
      <c r="A2" s="116" t="s">
        <v>65</v>
      </c>
      <c r="B2" s="116"/>
      <c r="C2" s="116"/>
      <c r="D2" s="116"/>
      <c r="E2" s="116"/>
      <c r="F2" s="116"/>
      <c r="G2" s="116"/>
      <c r="H2" s="116"/>
      <c r="I2" s="34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7" t="s">
        <v>61</v>
      </c>
      <c r="C4" s="117"/>
      <c r="D4" s="117"/>
      <c r="E4" s="117"/>
      <c r="F4" s="117"/>
      <c r="G4" s="117"/>
      <c r="H4" s="118"/>
    </row>
    <row r="5" spans="1:8" ht="48" customHeight="1">
      <c r="A5" s="99"/>
      <c r="B5" s="100" t="s">
        <v>62</v>
      </c>
      <c r="C5" s="100"/>
      <c r="D5" s="10"/>
      <c r="E5" s="105" t="s">
        <v>66</v>
      </c>
      <c r="F5" s="105"/>
      <c r="G5" s="105"/>
      <c r="H5" s="106"/>
    </row>
    <row r="6" spans="1:8" ht="14.2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10" t="s">
        <v>38</v>
      </c>
      <c r="C7" s="10" t="s">
        <v>45</v>
      </c>
      <c r="D7" s="10" t="s">
        <v>38</v>
      </c>
      <c r="E7" s="10" t="s">
        <v>38</v>
      </c>
      <c r="F7" s="10" t="s">
        <v>45</v>
      </c>
      <c r="G7" s="10" t="s">
        <v>38</v>
      </c>
      <c r="H7" s="14" t="s">
        <v>45</v>
      </c>
    </row>
    <row r="8" spans="1:8" ht="14.25" customHeight="1">
      <c r="A8" s="110" t="s">
        <v>1</v>
      </c>
      <c r="B8" s="111"/>
      <c r="C8" s="111"/>
      <c r="D8" s="111"/>
      <c r="E8" s="111"/>
      <c r="F8" s="111"/>
      <c r="G8" s="111"/>
      <c r="H8" s="112"/>
    </row>
    <row r="9" spans="1:8" ht="15.75">
      <c r="A9" s="28" t="s">
        <v>2</v>
      </c>
      <c r="B9" s="55">
        <v>393770</v>
      </c>
      <c r="C9" s="55">
        <v>59593</v>
      </c>
      <c r="D9" s="55"/>
      <c r="E9" s="30">
        <v>52095</v>
      </c>
      <c r="F9" s="30">
        <v>11494</v>
      </c>
      <c r="G9" s="56">
        <f>E9/B9*100</f>
        <v>13.229804200421565</v>
      </c>
      <c r="H9" s="57">
        <f>F9/C9*100</f>
        <v>19.28750020975618</v>
      </c>
    </row>
    <row r="10" spans="1:8" ht="15.75">
      <c r="A10" s="28" t="s">
        <v>3</v>
      </c>
      <c r="B10" s="29">
        <v>418256</v>
      </c>
      <c r="C10" s="29"/>
      <c r="D10" s="29"/>
      <c r="E10" s="30">
        <v>47081</v>
      </c>
      <c r="F10" s="30"/>
      <c r="G10" s="31">
        <f>E10/B10*100</f>
        <v>11.256503194215984</v>
      </c>
      <c r="H10" s="32"/>
    </row>
    <row r="11" spans="1:8" ht="15.75">
      <c r="A11" s="110" t="s">
        <v>4</v>
      </c>
      <c r="B11" s="111"/>
      <c r="C11" s="111"/>
      <c r="D11" s="111"/>
      <c r="E11" s="111"/>
      <c r="F11" s="111"/>
      <c r="G11" s="111"/>
      <c r="H11" s="112"/>
    </row>
    <row r="12" spans="1:8" ht="15.75" customHeight="1">
      <c r="A12" s="104" t="s">
        <v>5</v>
      </c>
      <c r="B12" s="105"/>
      <c r="C12" s="105"/>
      <c r="D12" s="105"/>
      <c r="E12" s="105"/>
      <c r="F12" s="105"/>
      <c r="G12" s="105"/>
      <c r="H12" s="106"/>
    </row>
    <row r="13" spans="1:8" ht="15.75">
      <c r="A13" s="28" t="s">
        <v>2</v>
      </c>
      <c r="B13" s="55">
        <v>7001</v>
      </c>
      <c r="C13" s="55">
        <v>3828</v>
      </c>
      <c r="D13" s="55"/>
      <c r="E13" s="30">
        <v>823</v>
      </c>
      <c r="F13" s="30">
        <v>348</v>
      </c>
      <c r="G13" s="56">
        <f>E13/B13*100</f>
        <v>11.755463505213541</v>
      </c>
      <c r="H13" s="57">
        <f>F13/C13*100</f>
        <v>9.090909090909092</v>
      </c>
    </row>
    <row r="14" spans="1:8" ht="15.75">
      <c r="A14" s="28" t="s">
        <v>3</v>
      </c>
      <c r="B14" s="29">
        <v>7001</v>
      </c>
      <c r="C14" s="29"/>
      <c r="D14" s="29"/>
      <c r="E14" s="30">
        <v>548</v>
      </c>
      <c r="F14" s="30"/>
      <c r="G14" s="31">
        <f>E14/B14*100</f>
        <v>7.827453220968433</v>
      </c>
      <c r="H14" s="32"/>
    </row>
    <row r="15" spans="1:8" ht="15.75">
      <c r="A15" s="104" t="s">
        <v>6</v>
      </c>
      <c r="B15" s="105"/>
      <c r="C15" s="105"/>
      <c r="D15" s="105"/>
      <c r="E15" s="105"/>
      <c r="F15" s="105"/>
      <c r="G15" s="105"/>
      <c r="H15" s="106"/>
    </row>
    <row r="16" spans="1:8" ht="15.75">
      <c r="A16" s="28" t="s">
        <v>2</v>
      </c>
      <c r="B16" s="55">
        <v>7479</v>
      </c>
      <c r="C16" s="55">
        <v>3629</v>
      </c>
      <c r="D16" s="55"/>
      <c r="E16" s="30">
        <v>4372</v>
      </c>
      <c r="F16" s="30">
        <v>3723</v>
      </c>
      <c r="G16" s="56">
        <f>E16/B16*100</f>
        <v>58.457012969648346</v>
      </c>
      <c r="H16" s="57">
        <f>F16/C16*100</f>
        <v>102.5902452466244</v>
      </c>
    </row>
    <row r="17" spans="1:8" ht="15.75">
      <c r="A17" s="28" t="s">
        <v>3</v>
      </c>
      <c r="B17" s="29">
        <v>7523</v>
      </c>
      <c r="C17" s="29"/>
      <c r="D17" s="29"/>
      <c r="E17" s="30">
        <v>520</v>
      </c>
      <c r="F17" s="30"/>
      <c r="G17" s="31">
        <f>E17/B17*100</f>
        <v>6.912136115911206</v>
      </c>
      <c r="H17" s="32"/>
    </row>
    <row r="18" spans="1:8" ht="15.75">
      <c r="A18" s="104" t="s">
        <v>7</v>
      </c>
      <c r="B18" s="105"/>
      <c r="C18" s="105"/>
      <c r="D18" s="105"/>
      <c r="E18" s="105"/>
      <c r="F18" s="105"/>
      <c r="G18" s="105"/>
      <c r="H18" s="106"/>
    </row>
    <row r="19" spans="1:8" ht="15.75">
      <c r="A19" s="28" t="s">
        <v>2</v>
      </c>
      <c r="B19" s="55">
        <v>9429</v>
      </c>
      <c r="C19" s="55">
        <v>4367</v>
      </c>
      <c r="D19" s="55"/>
      <c r="E19" s="30">
        <v>1199</v>
      </c>
      <c r="F19" s="30">
        <v>407</v>
      </c>
      <c r="G19" s="56">
        <f>E19/B19*100</f>
        <v>12.716088662636546</v>
      </c>
      <c r="H19" s="57">
        <f>F19/C19*100</f>
        <v>9.319899244332493</v>
      </c>
    </row>
    <row r="20" spans="1:8" ht="15.75">
      <c r="A20" s="28" t="s">
        <v>3</v>
      </c>
      <c r="B20" s="55">
        <v>9653</v>
      </c>
      <c r="C20" s="55"/>
      <c r="D20" s="55"/>
      <c r="E20" s="30">
        <v>904</v>
      </c>
      <c r="F20" s="30"/>
      <c r="G20" s="31">
        <f>E20/B20*100</f>
        <v>9.364964259815602</v>
      </c>
      <c r="H20" s="32"/>
    </row>
    <row r="21" spans="1:8" ht="15.75">
      <c r="A21" s="104" t="s">
        <v>8</v>
      </c>
      <c r="B21" s="105"/>
      <c r="C21" s="105"/>
      <c r="D21" s="105"/>
      <c r="E21" s="105"/>
      <c r="F21" s="105"/>
      <c r="G21" s="105"/>
      <c r="H21" s="106"/>
    </row>
    <row r="22" spans="1:8" ht="15.75">
      <c r="A22" s="28" t="s">
        <v>2</v>
      </c>
      <c r="B22" s="55">
        <v>19966</v>
      </c>
      <c r="C22" s="55">
        <v>11095</v>
      </c>
      <c r="D22" s="55"/>
      <c r="E22" s="30">
        <v>2527</v>
      </c>
      <c r="F22" s="30">
        <v>1540</v>
      </c>
      <c r="G22" s="56">
        <f>E22/B22*100</f>
        <v>12.656516077331464</v>
      </c>
      <c r="H22" s="57">
        <f>F22/C22*100</f>
        <v>13.880126182965299</v>
      </c>
    </row>
    <row r="23" spans="1:8" ht="15.75">
      <c r="A23" s="28" t="s">
        <v>3</v>
      </c>
      <c r="B23" s="29">
        <v>22534</v>
      </c>
      <c r="C23" s="29"/>
      <c r="D23" s="29"/>
      <c r="E23" s="30">
        <v>2342</v>
      </c>
      <c r="F23" s="30"/>
      <c r="G23" s="31">
        <f>E23/B23*100</f>
        <v>10.393183633620307</v>
      </c>
      <c r="H23" s="32"/>
    </row>
    <row r="24" spans="1:8" ht="14.25" customHeight="1">
      <c r="A24" s="104" t="s">
        <v>9</v>
      </c>
      <c r="B24" s="105"/>
      <c r="C24" s="105"/>
      <c r="D24" s="105"/>
      <c r="E24" s="105"/>
      <c r="F24" s="105"/>
      <c r="G24" s="105"/>
      <c r="H24" s="106"/>
    </row>
    <row r="25" spans="1:8" ht="15.75">
      <c r="A25" s="28" t="s">
        <v>2</v>
      </c>
      <c r="B25" s="55">
        <v>5512</v>
      </c>
      <c r="C25" s="55">
        <v>1668</v>
      </c>
      <c r="D25" s="55"/>
      <c r="E25" s="30">
        <v>1031</v>
      </c>
      <c r="F25" s="30">
        <v>455</v>
      </c>
      <c r="G25" s="56">
        <f>E25/B25*100</f>
        <v>18.70464441219158</v>
      </c>
      <c r="H25" s="57">
        <f>F25/C25*100</f>
        <v>27.278177458033575</v>
      </c>
    </row>
    <row r="26" spans="1:8" ht="15.75">
      <c r="A26" s="28" t="s">
        <v>3</v>
      </c>
      <c r="B26" s="29">
        <v>5570</v>
      </c>
      <c r="C26" s="29"/>
      <c r="D26" s="29"/>
      <c r="E26" s="30">
        <v>505</v>
      </c>
      <c r="F26" s="30"/>
      <c r="G26" s="31">
        <f>E26/B26*100</f>
        <v>9.066427289048475</v>
      </c>
      <c r="H26" s="32"/>
    </row>
    <row r="27" spans="1:8" ht="15.75">
      <c r="A27" s="107" t="s">
        <v>10</v>
      </c>
      <c r="B27" s="108"/>
      <c r="C27" s="108"/>
      <c r="D27" s="108"/>
      <c r="E27" s="108"/>
      <c r="F27" s="108"/>
      <c r="G27" s="108"/>
      <c r="H27" s="109"/>
    </row>
    <row r="28" spans="1:8" ht="15.75">
      <c r="A28" s="58" t="s">
        <v>2</v>
      </c>
      <c r="B28" s="55">
        <v>4572</v>
      </c>
      <c r="C28" s="55">
        <v>814</v>
      </c>
      <c r="D28" s="55"/>
      <c r="E28" s="30">
        <v>650</v>
      </c>
      <c r="F28" s="30">
        <v>46</v>
      </c>
      <c r="G28" s="56">
        <f>E28/B28*100</f>
        <v>14.216972878390202</v>
      </c>
      <c r="H28" s="57">
        <f>F28/C28*100</f>
        <v>5.651105651105651</v>
      </c>
    </row>
    <row r="29" spans="1:8" ht="15.75">
      <c r="A29" s="58" t="s">
        <v>3</v>
      </c>
      <c r="B29" s="55">
        <v>4572</v>
      </c>
      <c r="C29" s="55"/>
      <c r="D29" s="55"/>
      <c r="E29" s="30">
        <v>395</v>
      </c>
      <c r="F29" s="30"/>
      <c r="G29" s="56">
        <f>E29/B29*100</f>
        <v>8.639545056867892</v>
      </c>
      <c r="H29" s="57"/>
    </row>
    <row r="30" spans="1:8" ht="15.75">
      <c r="A30" s="107" t="s">
        <v>11</v>
      </c>
      <c r="B30" s="108"/>
      <c r="C30" s="108"/>
      <c r="D30" s="108"/>
      <c r="E30" s="108"/>
      <c r="F30" s="108"/>
      <c r="G30" s="108"/>
      <c r="H30" s="109"/>
    </row>
    <row r="31" spans="1:8" ht="15.75">
      <c r="A31" s="58" t="s">
        <v>2</v>
      </c>
      <c r="B31" s="55">
        <v>12383</v>
      </c>
      <c r="C31" s="55">
        <v>1598</v>
      </c>
      <c r="D31" s="55"/>
      <c r="E31" s="30">
        <v>1287</v>
      </c>
      <c r="F31" s="30">
        <v>111</v>
      </c>
      <c r="G31" s="56">
        <f>E31/B31*100</f>
        <v>10.39328111120084</v>
      </c>
      <c r="H31" s="57">
        <f>F31/C31*100</f>
        <v>6.9461827284105135</v>
      </c>
    </row>
    <row r="32" spans="1:8" ht="15.75">
      <c r="A32" s="58" t="s">
        <v>3</v>
      </c>
      <c r="B32" s="55">
        <v>12384</v>
      </c>
      <c r="C32" s="55"/>
      <c r="D32" s="55"/>
      <c r="E32" s="30">
        <v>504</v>
      </c>
      <c r="F32" s="30"/>
      <c r="G32" s="56">
        <f>E32/B32*100</f>
        <v>4.069767441860465</v>
      </c>
      <c r="H32" s="57"/>
    </row>
    <row r="33" spans="1:8" ht="14.25" customHeight="1">
      <c r="A33" s="110" t="s">
        <v>12</v>
      </c>
      <c r="B33" s="111"/>
      <c r="C33" s="111"/>
      <c r="D33" s="111"/>
      <c r="E33" s="111"/>
      <c r="F33" s="111"/>
      <c r="G33" s="111"/>
      <c r="H33" s="112"/>
    </row>
    <row r="34" spans="1:8" ht="15.75">
      <c r="A34" s="28" t="s">
        <v>2</v>
      </c>
      <c r="B34" s="55">
        <f aca="true" t="shared" si="0" ref="B34:F35">B13+B16+B19+B22+B25+B28+B31</f>
        <v>66342</v>
      </c>
      <c r="C34" s="55">
        <f t="shared" si="0"/>
        <v>26999</v>
      </c>
      <c r="D34" s="55">
        <f t="shared" si="0"/>
        <v>0</v>
      </c>
      <c r="E34" s="55">
        <f t="shared" si="0"/>
        <v>11889</v>
      </c>
      <c r="F34" s="55">
        <f>F13+F16+F19+F22+F25+F28+F31</f>
        <v>6630</v>
      </c>
      <c r="G34" s="56">
        <f>E34/B34*100</f>
        <v>17.920774170208915</v>
      </c>
      <c r="H34" s="57">
        <f>F34/C34*100</f>
        <v>24.55646505426127</v>
      </c>
    </row>
    <row r="35" spans="1:8" ht="15.75">
      <c r="A35" s="28" t="s">
        <v>3</v>
      </c>
      <c r="B35" s="29">
        <f t="shared" si="0"/>
        <v>69237</v>
      </c>
      <c r="C35" s="29">
        <f t="shared" si="0"/>
        <v>0</v>
      </c>
      <c r="D35" s="29">
        <f t="shared" si="0"/>
        <v>0</v>
      </c>
      <c r="E35" s="29">
        <f t="shared" si="0"/>
        <v>5718</v>
      </c>
      <c r="F35" s="29">
        <f t="shared" si="0"/>
        <v>0</v>
      </c>
      <c r="G35" s="31">
        <f>E35/B35*100</f>
        <v>8.258590060227913</v>
      </c>
      <c r="H35" s="32"/>
    </row>
    <row r="36" spans="1:8" ht="15.75">
      <c r="A36" s="110" t="s">
        <v>13</v>
      </c>
      <c r="B36" s="111"/>
      <c r="C36" s="111"/>
      <c r="D36" s="111"/>
      <c r="E36" s="111"/>
      <c r="F36" s="111"/>
      <c r="G36" s="111"/>
      <c r="H36" s="112"/>
    </row>
    <row r="37" spans="1:8" ht="15.75">
      <c r="A37" s="50" t="s">
        <v>2</v>
      </c>
      <c r="B37" s="51">
        <v>415448</v>
      </c>
      <c r="C37" s="51">
        <f>C9+C13+C16+C19+C22+C25+C28+C31</f>
        <v>86592</v>
      </c>
      <c r="D37" s="51">
        <f>D9+D13+D16+D19+D22+D25+D28+D31</f>
        <v>0</v>
      </c>
      <c r="E37" s="51">
        <v>57699</v>
      </c>
      <c r="F37" s="51">
        <f>F9+F13+F16+F19+F22+F25+F28+F31</f>
        <v>18124</v>
      </c>
      <c r="G37" s="52">
        <f>E37/B37*100</f>
        <v>13.888380735976586</v>
      </c>
      <c r="H37" s="53">
        <f>F37/C37*100</f>
        <v>20.930339985218033</v>
      </c>
    </row>
    <row r="38" spans="1:8" ht="15.75">
      <c r="A38" s="50" t="s">
        <v>3</v>
      </c>
      <c r="B38" s="51">
        <v>442828</v>
      </c>
      <c r="C38" s="51">
        <f>C10+C35</f>
        <v>0</v>
      </c>
      <c r="D38" s="51">
        <f>D10+D35</f>
        <v>0</v>
      </c>
      <c r="E38" s="51">
        <v>46513</v>
      </c>
      <c r="F38" s="51">
        <f>F10+F35</f>
        <v>0</v>
      </c>
      <c r="G38" s="52">
        <f>E38/B38*100</f>
        <v>10.503626690272522</v>
      </c>
      <c r="H38" s="53"/>
    </row>
    <row r="39" spans="1:8" ht="30.75" customHeight="1" thickBot="1">
      <c r="A39" s="54" t="s">
        <v>14</v>
      </c>
      <c r="B39" s="59">
        <f>B37-B38</f>
        <v>-27380</v>
      </c>
      <c r="C39" s="59"/>
      <c r="D39" s="59">
        <f>D37-D38</f>
        <v>0</v>
      </c>
      <c r="E39" s="59">
        <f>E37-E38</f>
        <v>11186</v>
      </c>
      <c r="F39" s="59"/>
      <c r="G39" s="113"/>
      <c r="H39" s="114"/>
    </row>
    <row r="40" spans="1:8" ht="30" customHeight="1">
      <c r="A40" s="96" t="s">
        <v>67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7"/>
      <c r="E41" s="100" t="s">
        <v>61</v>
      </c>
      <c r="F41" s="100"/>
      <c r="G41" s="100"/>
      <c r="H41" s="101"/>
    </row>
    <row r="42" spans="1:8" ht="51" customHeight="1">
      <c r="A42" s="99"/>
      <c r="B42" s="100"/>
      <c r="C42" s="100"/>
      <c r="D42" s="7"/>
      <c r="E42" s="1" t="s">
        <v>35</v>
      </c>
      <c r="F42" s="1" t="s">
        <v>34</v>
      </c>
      <c r="G42" s="1" t="s">
        <v>36</v>
      </c>
      <c r="H42" s="13" t="s">
        <v>44</v>
      </c>
    </row>
    <row r="43" spans="1:8" ht="31.5" customHeight="1">
      <c r="A43" s="102" t="s">
        <v>16</v>
      </c>
      <c r="B43" s="103"/>
      <c r="C43" s="103"/>
      <c r="D43" s="46"/>
      <c r="E43" s="47">
        <v>86592</v>
      </c>
      <c r="F43" s="48">
        <f>E43/E$56*100</f>
        <v>20.84304172844736</v>
      </c>
      <c r="G43" s="47">
        <v>18124</v>
      </c>
      <c r="H43" s="49">
        <f>G43/E43*100</f>
        <v>20.930339985218033</v>
      </c>
    </row>
    <row r="44" spans="1:8" ht="30" customHeight="1">
      <c r="A44" s="84" t="s">
        <v>33</v>
      </c>
      <c r="B44" s="85"/>
      <c r="C44" s="85"/>
      <c r="D44" s="37"/>
      <c r="E44" s="2">
        <v>56331</v>
      </c>
      <c r="F44" s="27">
        <f aca="true" t="shared" si="1" ref="F44:F54">E44/E$56*100</f>
        <v>13.55909764880322</v>
      </c>
      <c r="G44" s="3">
        <v>7757</v>
      </c>
      <c r="H44" s="38">
        <f aca="true" t="shared" si="2" ref="H44:H56">G44/E44*100</f>
        <v>13.77039285650885</v>
      </c>
    </row>
    <row r="45" spans="1:8" ht="21" customHeight="1">
      <c r="A45" s="86" t="s">
        <v>63</v>
      </c>
      <c r="B45" s="87"/>
      <c r="C45" s="88"/>
      <c r="D45" s="37"/>
      <c r="E45" s="2">
        <v>8504</v>
      </c>
      <c r="F45" s="27">
        <f t="shared" si="1"/>
        <v>2.0469469103233138</v>
      </c>
      <c r="G45" s="2">
        <v>637</v>
      </c>
      <c r="H45" s="38"/>
    </row>
    <row r="46" spans="1:8" ht="20.25" customHeight="1">
      <c r="A46" s="84" t="s">
        <v>30</v>
      </c>
      <c r="B46" s="85"/>
      <c r="C46" s="85"/>
      <c r="D46" s="37"/>
      <c r="E46" s="2">
        <v>4</v>
      </c>
      <c r="F46" s="27">
        <f t="shared" si="1"/>
        <v>0.0009628160443665634</v>
      </c>
      <c r="G46" s="3">
        <v>0</v>
      </c>
      <c r="H46" s="38"/>
    </row>
    <row r="47" spans="1:8" ht="29.25" customHeight="1">
      <c r="A47" s="86" t="s">
        <v>59</v>
      </c>
      <c r="B47" s="87"/>
      <c r="C47" s="88"/>
      <c r="D47" s="37"/>
      <c r="E47" s="2">
        <v>1540</v>
      </c>
      <c r="F47" s="27">
        <f t="shared" si="1"/>
        <v>0.3706841770811269</v>
      </c>
      <c r="G47" s="3">
        <v>56</v>
      </c>
      <c r="H47" s="38">
        <f t="shared" si="2"/>
        <v>3.6363636363636362</v>
      </c>
    </row>
    <row r="48" spans="1:8" ht="15.75" customHeight="1">
      <c r="A48" s="84" t="s">
        <v>17</v>
      </c>
      <c r="B48" s="85"/>
      <c r="C48" s="85"/>
      <c r="D48" s="37"/>
      <c r="E48" s="2">
        <v>3482</v>
      </c>
      <c r="F48" s="27">
        <f t="shared" si="1"/>
        <v>0.8381313666210933</v>
      </c>
      <c r="G48" s="3">
        <v>706</v>
      </c>
      <c r="H48" s="38">
        <f t="shared" si="2"/>
        <v>20.275703618609995</v>
      </c>
    </row>
    <row r="49" spans="1:8" ht="20.25" customHeight="1">
      <c r="A49" s="84" t="s">
        <v>18</v>
      </c>
      <c r="B49" s="85"/>
      <c r="C49" s="85"/>
      <c r="D49" s="37"/>
      <c r="E49" s="2">
        <v>1134</v>
      </c>
      <c r="F49" s="27">
        <f t="shared" si="1"/>
        <v>0.27295834857792073</v>
      </c>
      <c r="G49" s="3">
        <v>41</v>
      </c>
      <c r="H49" s="38">
        <f t="shared" si="2"/>
        <v>3.6155202821869485</v>
      </c>
    </row>
    <row r="50" spans="1:8" ht="29.25" customHeight="1">
      <c r="A50" s="84" t="s">
        <v>43</v>
      </c>
      <c r="B50" s="85"/>
      <c r="C50" s="85"/>
      <c r="D50" s="37"/>
      <c r="E50" s="2"/>
      <c r="F50" s="27">
        <f t="shared" si="1"/>
        <v>0</v>
      </c>
      <c r="G50" s="3"/>
      <c r="H50" s="38"/>
    </row>
    <row r="51" spans="1:8" ht="18" customHeight="1">
      <c r="A51" s="84" t="s">
        <v>19</v>
      </c>
      <c r="B51" s="85"/>
      <c r="C51" s="85"/>
      <c r="D51" s="37"/>
      <c r="E51" s="2">
        <v>1440</v>
      </c>
      <c r="F51" s="27">
        <f t="shared" si="1"/>
        <v>0.3466137759719628</v>
      </c>
      <c r="G51" s="3">
        <v>316</v>
      </c>
      <c r="H51" s="38">
        <f t="shared" si="2"/>
        <v>21.944444444444443</v>
      </c>
    </row>
    <row r="52" spans="1:8" ht="18" customHeight="1">
      <c r="A52" s="84" t="s">
        <v>20</v>
      </c>
      <c r="B52" s="85"/>
      <c r="C52" s="85"/>
      <c r="D52" s="37"/>
      <c r="E52" s="2">
        <v>333</v>
      </c>
      <c r="F52" s="27">
        <f t="shared" si="1"/>
        <v>0.0801544356935164</v>
      </c>
      <c r="G52" s="3">
        <v>75</v>
      </c>
      <c r="H52" s="38">
        <f t="shared" si="2"/>
        <v>22.52252252252252</v>
      </c>
    </row>
    <row r="53" spans="1:8" ht="44.25" customHeight="1">
      <c r="A53" s="86" t="s">
        <v>48</v>
      </c>
      <c r="B53" s="87"/>
      <c r="C53" s="88"/>
      <c r="D53" s="37"/>
      <c r="E53" s="2"/>
      <c r="F53" s="27">
        <f t="shared" si="1"/>
        <v>0</v>
      </c>
      <c r="G53" s="3"/>
      <c r="H53" s="38"/>
    </row>
    <row r="54" spans="1:8" ht="17.25" customHeight="1">
      <c r="A54" s="84" t="s">
        <v>21</v>
      </c>
      <c r="B54" s="85"/>
      <c r="C54" s="85"/>
      <c r="D54" s="37"/>
      <c r="E54" s="2">
        <f>E43-E44-E46-E48-E49-E50-E51-E52-E53-E47-E45</f>
        <v>13824</v>
      </c>
      <c r="F54" s="27">
        <f t="shared" si="1"/>
        <v>3.3274922493308425</v>
      </c>
      <c r="G54" s="3">
        <f>G43-G44-G46-G48-G49-G50-G51-G52-G53-G47-G45</f>
        <v>8536</v>
      </c>
      <c r="H54" s="38">
        <f t="shared" si="2"/>
        <v>61.74768518518518</v>
      </c>
    </row>
    <row r="55" spans="1:8" ht="15.75" customHeight="1">
      <c r="A55" s="89" t="s">
        <v>29</v>
      </c>
      <c r="B55" s="90"/>
      <c r="C55" s="90"/>
      <c r="D55" s="35"/>
      <c r="E55" s="11">
        <v>328856</v>
      </c>
      <c r="F55" s="18">
        <f>E55/E$56*100</f>
        <v>79.15695827155264</v>
      </c>
      <c r="G55" s="20">
        <v>39575</v>
      </c>
      <c r="H55" s="36">
        <f t="shared" si="2"/>
        <v>12.034142603449533</v>
      </c>
    </row>
    <row r="56" spans="1:8" ht="18.75" customHeight="1" thickBot="1">
      <c r="A56" s="91" t="s">
        <v>22</v>
      </c>
      <c r="B56" s="92"/>
      <c r="C56" s="92"/>
      <c r="D56" s="39"/>
      <c r="E56" s="12">
        <f>E43+E55</f>
        <v>415448</v>
      </c>
      <c r="F56" s="19">
        <f>E56/E$56*100</f>
        <v>100</v>
      </c>
      <c r="G56" s="12">
        <f>G43+G55</f>
        <v>57699</v>
      </c>
      <c r="H56" s="40">
        <f t="shared" si="2"/>
        <v>13.888380735976586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7"/>
      <c r="E58" s="82" t="s">
        <v>61</v>
      </c>
      <c r="F58" s="82"/>
      <c r="G58" s="82"/>
      <c r="H58" s="83"/>
    </row>
    <row r="59" spans="1:8" ht="50.25" customHeight="1">
      <c r="A59" s="81"/>
      <c r="B59" s="82"/>
      <c r="C59" s="82"/>
      <c r="D59" s="7"/>
      <c r="E59" s="1" t="s">
        <v>35</v>
      </c>
      <c r="F59" s="1" t="s">
        <v>34</v>
      </c>
      <c r="G59" s="1" t="s">
        <v>36</v>
      </c>
      <c r="H59" s="13" t="s">
        <v>44</v>
      </c>
    </row>
    <row r="60" spans="1:8" ht="23.25" customHeight="1">
      <c r="A60" s="79" t="s">
        <v>27</v>
      </c>
      <c r="B60" s="80"/>
      <c r="C60" s="80"/>
      <c r="D60" s="37"/>
      <c r="E60" s="4">
        <v>85145</v>
      </c>
      <c r="F60" s="21">
        <f aca="true" t="shared" si="3" ref="F60:F73">E60/E$73*100</f>
        <v>19.227555619789175</v>
      </c>
      <c r="G60" s="4">
        <v>6037</v>
      </c>
      <c r="H60" s="38">
        <f>G60/E60*100</f>
        <v>7.090257795525281</v>
      </c>
    </row>
    <row r="61" spans="1:8" ht="15.75">
      <c r="A61" s="79" t="s">
        <v>49</v>
      </c>
      <c r="B61" s="80"/>
      <c r="C61" s="80"/>
      <c r="D61" s="37"/>
      <c r="E61" s="5">
        <v>1281</v>
      </c>
      <c r="F61" s="21">
        <f t="shared" si="3"/>
        <v>0.28927710081566654</v>
      </c>
      <c r="G61" s="4">
        <v>0</v>
      </c>
      <c r="H61" s="38">
        <f aca="true" t="shared" si="4" ref="H61:H73">G61/E61*100</f>
        <v>0</v>
      </c>
    </row>
    <row r="62" spans="1:8" ht="30.75" customHeight="1">
      <c r="A62" s="79" t="s">
        <v>50</v>
      </c>
      <c r="B62" s="80"/>
      <c r="C62" s="80"/>
      <c r="D62" s="37"/>
      <c r="E62" s="4">
        <v>116</v>
      </c>
      <c r="F62" s="21">
        <f t="shared" si="3"/>
        <v>0.02619527220500962</v>
      </c>
      <c r="G62" s="4">
        <v>0</v>
      </c>
      <c r="H62" s="38">
        <f t="shared" si="4"/>
        <v>0</v>
      </c>
    </row>
    <row r="63" spans="1:8" ht="17.25" customHeight="1">
      <c r="A63" s="79" t="s">
        <v>51</v>
      </c>
      <c r="B63" s="80"/>
      <c r="C63" s="80"/>
      <c r="D63" s="37"/>
      <c r="E63" s="4">
        <v>47818</v>
      </c>
      <c r="F63" s="21">
        <f t="shared" si="3"/>
        <v>10.79832350257888</v>
      </c>
      <c r="G63" s="4">
        <v>2833</v>
      </c>
      <c r="H63" s="38">
        <f t="shared" si="4"/>
        <v>5.924547241624492</v>
      </c>
    </row>
    <row r="64" spans="1:8" ht="15.75" customHeight="1">
      <c r="A64" s="79" t="s">
        <v>25</v>
      </c>
      <c r="B64" s="80"/>
      <c r="C64" s="80"/>
      <c r="D64" s="37"/>
      <c r="E64" s="4">
        <v>17042</v>
      </c>
      <c r="F64" s="21">
        <f t="shared" si="3"/>
        <v>3.848446801015293</v>
      </c>
      <c r="G64" s="4">
        <v>1605</v>
      </c>
      <c r="H64" s="38">
        <f t="shared" si="4"/>
        <v>9.417908696162423</v>
      </c>
    </row>
    <row r="65" spans="1:8" ht="19.5" customHeight="1">
      <c r="A65" s="68" t="s">
        <v>52</v>
      </c>
      <c r="B65" s="69"/>
      <c r="C65" s="70"/>
      <c r="D65" s="37"/>
      <c r="E65" s="5"/>
      <c r="F65" s="21">
        <f t="shared" si="3"/>
        <v>0</v>
      </c>
      <c r="G65" s="4"/>
      <c r="H65" s="38" t="e">
        <f t="shared" si="4"/>
        <v>#DIV/0!</v>
      </c>
    </row>
    <row r="66" spans="1:8" ht="17.25" customHeight="1">
      <c r="A66" s="79" t="s">
        <v>26</v>
      </c>
      <c r="B66" s="80"/>
      <c r="C66" s="80"/>
      <c r="D66" s="37"/>
      <c r="E66" s="5">
        <v>209936</v>
      </c>
      <c r="F66" s="21">
        <f t="shared" si="3"/>
        <v>47.40802297957672</v>
      </c>
      <c r="G66" s="5">
        <v>29655</v>
      </c>
      <c r="H66" s="38">
        <f t="shared" si="4"/>
        <v>14.12573355689353</v>
      </c>
    </row>
    <row r="67" spans="1:8" ht="15.75">
      <c r="A67" s="79" t="s">
        <v>53</v>
      </c>
      <c r="B67" s="80"/>
      <c r="C67" s="80"/>
      <c r="D67" s="37"/>
      <c r="E67" s="5">
        <v>27553</v>
      </c>
      <c r="F67" s="21">
        <f t="shared" si="3"/>
        <v>6.222054612626121</v>
      </c>
      <c r="G67" s="4">
        <v>3981</v>
      </c>
      <c r="H67" s="38">
        <f t="shared" si="4"/>
        <v>14.448517402823649</v>
      </c>
    </row>
    <row r="68" spans="1:8" ht="15.75">
      <c r="A68" s="79" t="s">
        <v>54</v>
      </c>
      <c r="B68" s="80"/>
      <c r="C68" s="80"/>
      <c r="D68" s="37"/>
      <c r="E68" s="5"/>
      <c r="F68" s="21">
        <f t="shared" si="3"/>
        <v>0</v>
      </c>
      <c r="G68" s="4"/>
      <c r="H68" s="38" t="e">
        <f t="shared" si="4"/>
        <v>#DIV/0!</v>
      </c>
    </row>
    <row r="69" spans="1:8" ht="15.75">
      <c r="A69" s="68" t="s">
        <v>24</v>
      </c>
      <c r="B69" s="69"/>
      <c r="C69" s="70"/>
      <c r="D69" s="41"/>
      <c r="E69" s="24">
        <v>45419</v>
      </c>
      <c r="F69" s="21">
        <f t="shared" si="3"/>
        <v>10.256578174821827</v>
      </c>
      <c r="G69" s="25">
        <v>2247</v>
      </c>
      <c r="H69" s="38">
        <f t="shared" si="4"/>
        <v>4.947268764173584</v>
      </c>
    </row>
    <row r="70" spans="1:8" ht="16.5" customHeight="1">
      <c r="A70" s="68" t="s">
        <v>55</v>
      </c>
      <c r="B70" s="69"/>
      <c r="C70" s="70"/>
      <c r="D70" s="41"/>
      <c r="E70" s="24">
        <v>8518</v>
      </c>
      <c r="F70" s="21">
        <f t="shared" si="3"/>
        <v>1.92354593657131</v>
      </c>
      <c r="G70" s="25">
        <v>155</v>
      </c>
      <c r="H70" s="38">
        <f t="shared" si="4"/>
        <v>1.8196759802770603</v>
      </c>
    </row>
    <row r="71" spans="1:8" ht="32.25" customHeight="1">
      <c r="A71" s="68" t="s">
        <v>58</v>
      </c>
      <c r="B71" s="69"/>
      <c r="C71" s="70"/>
      <c r="D71" s="41"/>
      <c r="E71" s="25"/>
      <c r="F71" s="21">
        <f t="shared" si="3"/>
        <v>0</v>
      </c>
      <c r="G71" s="25"/>
      <c r="H71" s="38" t="e">
        <f t="shared" si="4"/>
        <v>#DIV/0!</v>
      </c>
    </row>
    <row r="72" spans="1:8" ht="48" customHeight="1">
      <c r="A72" s="68" t="s">
        <v>56</v>
      </c>
      <c r="B72" s="69"/>
      <c r="C72" s="70"/>
      <c r="D72" s="41"/>
      <c r="E72" s="26"/>
      <c r="F72" s="21">
        <f t="shared" si="3"/>
        <v>0</v>
      </c>
      <c r="G72" s="25"/>
      <c r="H72" s="42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43"/>
      <c r="E73" s="23">
        <f>E60+E61+E62+E63+E64+E65+E66+E67+E68+E69+E70+E71+E72</f>
        <v>442828</v>
      </c>
      <c r="F73" s="22">
        <f t="shared" si="3"/>
        <v>100</v>
      </c>
      <c r="G73" s="23">
        <f>SUM(G60:G72)</f>
        <v>46513</v>
      </c>
      <c r="H73" s="40">
        <f t="shared" si="4"/>
        <v>10.503626690272522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6" t="s">
        <v>37</v>
      </c>
      <c r="G75" s="6" t="s">
        <v>39</v>
      </c>
      <c r="H75" s="15" t="s">
        <v>38</v>
      </c>
      <c r="M75" s="8"/>
      <c r="N75" s="8"/>
      <c r="O75" s="8"/>
    </row>
    <row r="76" spans="1:15" ht="18.75" customHeight="1">
      <c r="A76" s="61" t="s">
        <v>68</v>
      </c>
      <c r="B76" s="62"/>
      <c r="C76" s="62"/>
      <c r="D76" s="62"/>
      <c r="E76" s="63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61" t="s">
        <v>40</v>
      </c>
      <c r="B77" s="62"/>
      <c r="C77" s="62"/>
      <c r="D77" s="62"/>
      <c r="E77" s="63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5.75">
      <c r="A78" s="61" t="s">
        <v>41</v>
      </c>
      <c r="B78" s="62"/>
      <c r="C78" s="62"/>
      <c r="D78" s="62"/>
      <c r="E78" s="63"/>
      <c r="F78" s="7">
        <v>0</v>
      </c>
      <c r="G78" s="7">
        <v>0</v>
      </c>
      <c r="H78" s="16">
        <f>F78+G78</f>
        <v>0</v>
      </c>
      <c r="M78" s="9"/>
      <c r="N78" s="9"/>
      <c r="O78" s="9"/>
    </row>
    <row r="79" spans="1:15" ht="16.5" thickBot="1">
      <c r="A79" s="64" t="s">
        <v>68</v>
      </c>
      <c r="B79" s="65"/>
      <c r="C79" s="65"/>
      <c r="D79" s="65"/>
      <c r="E79" s="66"/>
      <c r="F79" s="17">
        <v>0</v>
      </c>
      <c r="G79" s="17">
        <f>G76+G77-G78</f>
        <v>0</v>
      </c>
      <c r="H79" s="16">
        <f>F79+G79</f>
        <v>0</v>
      </c>
      <c r="M79" s="9"/>
      <c r="N79" s="9"/>
      <c r="O79" s="9"/>
    </row>
    <row r="80" spans="1:4" ht="15.75">
      <c r="A80" s="67"/>
      <c r="B80" s="67"/>
      <c r="C80" s="67"/>
      <c r="D80" s="44"/>
    </row>
    <row r="81" spans="1:4" ht="15.75">
      <c r="A81" s="67"/>
      <c r="B81" s="67"/>
      <c r="C81" s="67"/>
      <c r="D81" s="44"/>
    </row>
    <row r="82" spans="1:4" ht="15.75">
      <c r="A82" s="44"/>
      <c r="B82" s="44"/>
      <c r="C82" s="44"/>
      <c r="D82" s="44"/>
    </row>
    <row r="83" spans="1:7" ht="63.75" customHeight="1">
      <c r="A83" s="60" t="s">
        <v>60</v>
      </c>
      <c r="B83" s="60"/>
      <c r="C83" s="60"/>
      <c r="D83" s="44"/>
      <c r="G83" s="45" t="s">
        <v>57</v>
      </c>
    </row>
    <row r="84" spans="1:4" ht="15.75">
      <c r="A84" s="44"/>
      <c r="B84" s="44"/>
      <c r="C84" s="44"/>
      <c r="D84" s="44"/>
    </row>
    <row r="85" spans="1:4" ht="15.75">
      <c r="A85" s="44"/>
      <c r="B85" s="44"/>
      <c r="C85" s="44"/>
      <c r="D85" s="44"/>
    </row>
    <row r="86" spans="1:4" ht="15.75">
      <c r="A86" s="44"/>
      <c r="B86" s="44"/>
      <c r="C86" s="44"/>
      <c r="D86" s="44"/>
    </row>
    <row r="87" spans="1:4" ht="15.75">
      <c r="A87" s="44"/>
      <c r="B87" s="44"/>
      <c r="C87" s="44"/>
      <c r="D87" s="44"/>
    </row>
    <row r="88" spans="1:4" ht="15.75">
      <c r="A88" s="44"/>
      <c r="B88" s="44"/>
      <c r="C88" s="44"/>
      <c r="D88" s="44"/>
    </row>
    <row r="89" spans="1:4" ht="15.75">
      <c r="A89" s="44"/>
      <c r="B89" s="44"/>
      <c r="C89" s="44"/>
      <c r="D89" s="44"/>
    </row>
    <row r="90" spans="1:4" ht="15.75">
      <c r="A90" s="44"/>
      <c r="B90" s="44"/>
      <c r="C90" s="44"/>
      <c r="D90" s="44"/>
    </row>
    <row r="91" spans="1:4" ht="15.75">
      <c r="A91" s="44"/>
      <c r="B91" s="44"/>
      <c r="C91" s="44"/>
      <c r="D91" s="44"/>
    </row>
    <row r="92" spans="1:4" ht="15.75">
      <c r="A92" s="44"/>
      <c r="B92" s="44"/>
      <c r="C92" s="44"/>
      <c r="D92" s="44"/>
    </row>
    <row r="93" spans="1:4" ht="15.75">
      <c r="A93" s="44"/>
      <c r="B93" s="44"/>
      <c r="C93" s="44"/>
      <c r="D93" s="44"/>
    </row>
    <row r="94" spans="1:4" ht="15.75">
      <c r="A94" s="44"/>
      <c r="B94" s="44"/>
      <c r="C94" s="44"/>
      <c r="D94" s="44"/>
    </row>
    <row r="95" spans="1:4" ht="15.75">
      <c r="A95" s="44"/>
      <c r="B95" s="44"/>
      <c r="C95" s="44"/>
      <c r="D95" s="44"/>
    </row>
    <row r="96" spans="1:4" ht="15.75">
      <c r="A96" s="44"/>
      <c r="B96" s="44"/>
      <c r="C96" s="44"/>
      <c r="D96" s="44"/>
    </row>
    <row r="97" spans="1:4" ht="15.75">
      <c r="A97" s="44"/>
      <c r="B97" s="44"/>
      <c r="C97" s="44"/>
      <c r="D97" s="44"/>
    </row>
    <row r="98" spans="1:4" ht="15.75">
      <c r="A98" s="44"/>
      <c r="B98" s="44"/>
      <c r="C98" s="44"/>
      <c r="D98" s="44"/>
    </row>
    <row r="99" spans="1:4" ht="15.75">
      <c r="A99" s="44"/>
      <c r="B99" s="44"/>
      <c r="C99" s="44"/>
      <c r="D99" s="44"/>
    </row>
    <row r="100" spans="1:4" ht="15.75">
      <c r="A100" s="44"/>
      <c r="B100" s="44"/>
      <c r="C100" s="44"/>
      <c r="D100" s="44"/>
    </row>
    <row r="101" spans="1:4" ht="15.75">
      <c r="A101" s="44"/>
      <c r="B101" s="44"/>
      <c r="C101" s="44"/>
      <c r="D101" s="44"/>
    </row>
    <row r="102" spans="1:4" ht="15.75">
      <c r="A102" s="44"/>
      <c r="B102" s="44"/>
      <c r="C102" s="44"/>
      <c r="D102" s="44"/>
    </row>
    <row r="103" spans="1:4" ht="15.75">
      <c r="A103" s="44"/>
      <c r="B103" s="44"/>
      <c r="C103" s="44"/>
      <c r="D103" s="44"/>
    </row>
    <row r="104" spans="1:4" ht="15.75">
      <c r="A104" s="44"/>
      <c r="B104" s="44"/>
      <c r="C104" s="44"/>
      <c r="D104" s="44"/>
    </row>
    <row r="105" spans="1:4" ht="15.75">
      <c r="A105" s="44"/>
      <c r="B105" s="44"/>
      <c r="C105" s="44"/>
      <c r="D105" s="44"/>
    </row>
    <row r="106" spans="1:4" ht="15.75">
      <c r="A106" s="44"/>
      <c r="B106" s="44"/>
      <c r="C106" s="44"/>
      <c r="D106" s="44"/>
    </row>
    <row r="107" spans="1:4" ht="15.75">
      <c r="A107" s="44"/>
      <c r="B107" s="44"/>
      <c r="C107" s="44"/>
      <c r="D107" s="44"/>
    </row>
    <row r="108" spans="1:4" ht="15.75">
      <c r="A108" s="44"/>
      <c r="B108" s="44"/>
      <c r="C108" s="44"/>
      <c r="D108" s="44"/>
    </row>
    <row r="109" spans="1:4" ht="15.75">
      <c r="A109" s="44"/>
      <c r="B109" s="44"/>
      <c r="C109" s="44"/>
      <c r="D109" s="44"/>
    </row>
    <row r="110" spans="1:4" ht="15.75">
      <c r="A110" s="44"/>
      <c r="B110" s="44"/>
      <c r="C110" s="44"/>
      <c r="D110" s="44"/>
    </row>
    <row r="111" spans="1:4" ht="15.75">
      <c r="A111" s="44"/>
      <c r="B111" s="44"/>
      <c r="C111" s="44"/>
      <c r="D111" s="44"/>
    </row>
    <row r="112" spans="1:4" ht="15.75">
      <c r="A112" s="44"/>
      <c r="B112" s="44"/>
      <c r="C112" s="44"/>
      <c r="D112" s="44"/>
    </row>
    <row r="113" spans="1:4" ht="15.75">
      <c r="A113" s="44"/>
      <c r="B113" s="44"/>
      <c r="C113" s="44"/>
      <c r="D113" s="44"/>
    </row>
    <row r="114" spans="1:4" ht="15.75">
      <c r="A114" s="44"/>
      <c r="B114" s="44"/>
      <c r="C114" s="44"/>
      <c r="D114" s="44"/>
    </row>
    <row r="115" spans="1:4" ht="15.75">
      <c r="A115" s="44"/>
      <c r="B115" s="44"/>
      <c r="C115" s="44"/>
      <c r="D115" s="44"/>
    </row>
    <row r="116" spans="1:4" ht="15.75">
      <c r="A116" s="44"/>
      <c r="B116" s="44"/>
      <c r="C116" s="44"/>
      <c r="D116" s="44"/>
    </row>
    <row r="117" spans="1:4" ht="15.75">
      <c r="A117" s="44"/>
      <c r="B117" s="44"/>
      <c r="C117" s="44"/>
      <c r="D117" s="44"/>
    </row>
    <row r="118" spans="1:4" ht="15.75">
      <c r="A118" s="44"/>
      <c r="B118" s="44"/>
      <c r="C118" s="44"/>
      <c r="D118" s="44"/>
    </row>
    <row r="119" spans="1:4" ht="15.75">
      <c r="A119" s="44"/>
      <c r="B119" s="44"/>
      <c r="C119" s="44"/>
      <c r="D119" s="44"/>
    </row>
    <row r="120" spans="1:4" ht="15.75">
      <c r="A120" s="44"/>
      <c r="B120" s="44"/>
      <c r="C120" s="44"/>
      <c r="D120" s="44"/>
    </row>
    <row r="121" spans="1:4" ht="15.75">
      <c r="A121" s="44"/>
      <c r="B121" s="44"/>
      <c r="C121" s="44"/>
      <c r="D121" s="44"/>
    </row>
    <row r="122" spans="1:4" ht="15.75">
      <c r="A122" s="44"/>
      <c r="B122" s="44"/>
      <c r="C122" s="44"/>
      <c r="D122" s="44"/>
    </row>
    <row r="123" spans="1:4" ht="15.75">
      <c r="A123" s="44"/>
      <c r="B123" s="44"/>
      <c r="C123" s="44"/>
      <c r="D123" s="44"/>
    </row>
    <row r="124" spans="1:4" ht="15.75">
      <c r="A124" s="44"/>
      <c r="B124" s="44"/>
      <c r="C124" s="44"/>
      <c r="D124" s="44"/>
    </row>
    <row r="125" spans="1:4" ht="15.75">
      <c r="A125" s="44"/>
      <c r="B125" s="44"/>
      <c r="C125" s="44"/>
      <c r="D125" s="44"/>
    </row>
    <row r="126" spans="1:4" ht="15.75">
      <c r="A126" s="44"/>
      <c r="B126" s="44"/>
      <c r="C126" s="44"/>
      <c r="D126" s="44"/>
    </row>
    <row r="127" spans="1:4" ht="15.75">
      <c r="A127" s="44"/>
      <c r="B127" s="44"/>
      <c r="C127" s="44"/>
      <c r="D127" s="44"/>
    </row>
    <row r="128" spans="1:4" ht="15.75">
      <c r="A128" s="44"/>
      <c r="B128" s="44"/>
      <c r="C128" s="44"/>
      <c r="D128" s="44"/>
    </row>
    <row r="129" spans="1:4" ht="15.75">
      <c r="A129" s="44"/>
      <c r="B129" s="44"/>
      <c r="C129" s="44"/>
      <c r="D129" s="44"/>
    </row>
    <row r="130" spans="1:4" ht="15.75">
      <c r="A130" s="44"/>
      <c r="B130" s="44"/>
      <c r="C130" s="44"/>
      <c r="D130" s="44"/>
    </row>
    <row r="131" spans="1:4" ht="15.75">
      <c r="A131" s="44"/>
      <c r="B131" s="44"/>
      <c r="C131" s="44"/>
      <c r="D131" s="44"/>
    </row>
    <row r="132" spans="1:4" ht="15.75">
      <c r="A132" s="44"/>
      <c r="B132" s="44"/>
      <c r="C132" s="44"/>
      <c r="D132" s="44"/>
    </row>
    <row r="133" spans="1:4" ht="15.75">
      <c r="A133" s="44"/>
      <c r="B133" s="44"/>
      <c r="C133" s="44"/>
      <c r="D133" s="44"/>
    </row>
    <row r="134" spans="1:4" ht="15.75">
      <c r="A134" s="44"/>
      <c r="B134" s="44"/>
      <c r="C134" s="44"/>
      <c r="D134" s="44"/>
    </row>
    <row r="135" spans="1:4" ht="15.75">
      <c r="A135" s="44"/>
      <c r="B135" s="44"/>
      <c r="C135" s="44"/>
      <c r="D135" s="44"/>
    </row>
    <row r="136" spans="1:4" ht="15.75">
      <c r="A136" s="44"/>
      <c r="B136" s="44"/>
      <c r="C136" s="44"/>
      <c r="D136" s="44"/>
    </row>
    <row r="137" spans="1:4" ht="15.75">
      <c r="A137" s="44"/>
      <c r="B137" s="44"/>
      <c r="C137" s="44"/>
      <c r="D137" s="44"/>
    </row>
    <row r="138" spans="1:4" ht="15.75">
      <c r="A138" s="44"/>
      <c r="B138" s="44"/>
      <c r="C138" s="44"/>
      <c r="D138" s="44"/>
    </row>
    <row r="139" spans="1:4" ht="15.75">
      <c r="A139" s="44"/>
      <c r="B139" s="44"/>
      <c r="C139" s="44"/>
      <c r="D139" s="44"/>
    </row>
    <row r="140" spans="1:4" ht="15.75">
      <c r="A140" s="44"/>
      <c r="B140" s="44"/>
      <c r="C140" s="44"/>
      <c r="D140" s="44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2014-03-13T02:12:31Z</cp:lastPrinted>
  <dcterms:created xsi:type="dcterms:W3CDTF">2007-08-10T11:06:46Z</dcterms:created>
  <dcterms:modified xsi:type="dcterms:W3CDTF">2014-03-13T03:26:21Z</dcterms:modified>
  <cp:category/>
  <cp:version/>
  <cp:contentType/>
  <cp:contentStatus/>
</cp:coreProperties>
</file>