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9 2015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<sst xmlns="http://schemas.openxmlformats.org/spreadsheetml/2006/main" count="104" uniqueCount="71">
  <si>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</si>
  <si>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</si>
  <si>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</si>
  <si>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</si>
  <si>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</si>
  <si>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</si>
  <si>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</si>
  <si>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</si>
  <si>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</si>
  <si>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</si>
  <si>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</si>
  <si>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</si>
  <si>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</si>
  <si>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</si>
  <si>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</si>
  <si>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</si>
  <si>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</si>
  <si>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</si>
  <si>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</si>
  <si>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</si>
  <si>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</si>
  <si>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</si>
  <si>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</si>
  <si>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</si>
  <si>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</si>
  <si>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</si>
  <si>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</si>
  <si>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</si>
  <si>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</si>
  <si>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</si>
  <si>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</si>
  <si>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</si>
  <si>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</si>
  <si>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</si>
  <si>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</si>
  <si>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</si>
  <si>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</si>
  <si>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</si>
  <si>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</si>
  <si>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</si>
  <si>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</si>
  <si>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</si>
  <si>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</si>
  <si>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</si>
  <si>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</si>
  <si>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</si>
  <si>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</si>
  <si>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</si>
  <si>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</si>
  <si>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</si>
  <si>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</si>
  <si>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</si>
  <si>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</si>
  <si>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</si>
  <si>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</si>
  <si>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</si>
  <si>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</si>
  <si>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</si>
  <si>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</si>
  <si>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</si>
  <si>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</si>
  <si>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</si>
  <si>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</si>
  <si>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2015 год</t>
  </si>
  <si>
    <t>Утверждено по бюджету на 2015 год</t>
  </si>
  <si>
    <t>Исп.Т.И.Жуйкова</t>
  </si>
  <si>
    <t>тел. 8 38 251 2 13 90</t>
  </si>
  <si>
    <t>Оперативные данные по исполнению бюджета МО Кривошеинский район                                             на 01.09.2015г.</t>
  </si>
  <si>
    <t>По оперативным данным  за 8 месяцев 2015 года  исполнение по доходной части консолидированного бюджета МО Кривошеинского района  по налоговым и неналоговым доходам составило 53 021,0 тыс. рублей, в т.ч. муниципальный район 39 332,0 тыс.руб., сельские поселения  13 689,0 тыс.руб.</t>
  </si>
  <si>
    <t>Исполнено                                                                          на 01 сентября 2015 года</t>
  </si>
  <si>
    <t>По состоянию на 01.09.2015г.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</si>
</sst>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74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4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vertical="top"/>
    </xf>
    <xf numFmtId="176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2" fillId="13" borderId="12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76" fontId="1" fillId="0" borderId="10" xfId="0" applyNumberFormat="1" applyFont="1" applyFill="1" applyBorder="1" applyAlignment="1">
      <alignment vertical="top" wrapText="1"/>
    </xf>
    <xf numFmtId="176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73">
      <selection activeCell="A8" sqref="A8:H8"/>
    </sheetView>
  </sheetViews>
  <sheetFormatPr defaultColWidth="9.00390625" defaultRowHeight="12.75"/>
  <cols>
    <col min="1" max="1" width="20.625" style="15" customWidth="1"/>
    <col min="2" max="2" width="11.625" style="15" customWidth="1"/>
    <col min="3" max="3" width="10.37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1.75390625" style="15" customWidth="1"/>
    <col min="9" max="16384" width="9.125" style="15" customWidth="1"/>
  </cols>
  <sheetData>
    <row r="1" spans="1:8" ht="41.25" customHeight="1">
      <c r="A1" s="113" t="s">
        <v>67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68</v>
      </c>
      <c r="B2" s="114"/>
      <c r="C2" s="114"/>
      <c r="D2" s="114"/>
      <c r="E2" s="114"/>
      <c r="F2" s="114"/>
      <c r="G2" s="114"/>
      <c r="H2" s="114"/>
      <c r="I2" s="16"/>
    </row>
    <row r="3" spans="1:8" ht="32.25" customHeight="1">
      <c r="A3" s="73" t="s">
        <v>0</v>
      </c>
      <c r="B3" s="74"/>
      <c r="C3" s="74"/>
      <c r="D3" s="74"/>
      <c r="E3" s="74"/>
      <c r="F3" s="74"/>
      <c r="G3" s="74"/>
      <c r="H3" s="75"/>
    </row>
    <row r="4" spans="1:8" ht="16.5" customHeight="1">
      <c r="A4" s="99" t="s">
        <v>32</v>
      </c>
      <c r="B4" s="115" t="s">
        <v>63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64</v>
      </c>
      <c r="C5" s="100"/>
      <c r="D5" s="6"/>
      <c r="E5" s="111" t="s">
        <v>69</v>
      </c>
      <c r="F5" s="111"/>
      <c r="G5" s="111"/>
      <c r="H5" s="112"/>
    </row>
    <row r="6" spans="1:8" ht="15" customHeight="1">
      <c r="A6" s="99"/>
      <c r="B6" s="100" t="s">
        <v>46</v>
      </c>
      <c r="C6" s="100"/>
      <c r="D6" s="100" t="s">
        <v>46</v>
      </c>
      <c r="E6" s="100"/>
      <c r="F6" s="100"/>
      <c r="G6" s="100" t="s">
        <v>47</v>
      </c>
      <c r="H6" s="101"/>
    </row>
    <row r="7" spans="1:8" ht="47.25" customHeight="1">
      <c r="A7" s="99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5" t="s">
        <v>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12" t="s">
        <v>2</v>
      </c>
      <c r="B9" s="53">
        <v>476112</v>
      </c>
      <c r="C9" s="53">
        <v>60789</v>
      </c>
      <c r="D9" s="53"/>
      <c r="E9" s="55">
        <v>323820</v>
      </c>
      <c r="F9" s="55">
        <v>39332</v>
      </c>
      <c r="G9" s="29">
        <f>E9/B9*100</f>
        <v>68.01340860973889</v>
      </c>
      <c r="H9" s="30">
        <f>F9/C9*100</f>
        <v>64.7024955172811</v>
      </c>
    </row>
    <row r="10" spans="1:8" ht="18" customHeight="1">
      <c r="A10" s="12" t="s">
        <v>3</v>
      </c>
      <c r="B10" s="53">
        <v>502529</v>
      </c>
      <c r="C10" s="53"/>
      <c r="D10" s="53"/>
      <c r="E10" s="55">
        <v>312567</v>
      </c>
      <c r="F10" s="54"/>
      <c r="G10" s="29">
        <f>E10/B10*100</f>
        <v>62.19879847730181</v>
      </c>
      <c r="H10" s="14"/>
    </row>
    <row r="11" spans="1:8" ht="19.5" customHeight="1">
      <c r="A11" s="105" t="s">
        <v>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5</v>
      </c>
      <c r="B12" s="111"/>
      <c r="C12" s="111"/>
      <c r="D12" s="111"/>
      <c r="E12" s="111"/>
      <c r="F12" s="111"/>
      <c r="G12" s="111"/>
      <c r="H12" s="112"/>
    </row>
    <row r="13" spans="1:8" ht="15.75">
      <c r="A13" s="59" t="s">
        <v>2</v>
      </c>
      <c r="B13" s="53">
        <v>7743</v>
      </c>
      <c r="C13" s="53">
        <v>3253</v>
      </c>
      <c r="D13" s="53"/>
      <c r="E13" s="54">
        <v>4613</v>
      </c>
      <c r="F13" s="55">
        <v>2052</v>
      </c>
      <c r="G13" s="57">
        <f>E13/B13*100</f>
        <v>59.57639157949115</v>
      </c>
      <c r="H13" s="58">
        <f>F13/C13*100</f>
        <v>63.08023363049493</v>
      </c>
    </row>
    <row r="14" spans="1:8" ht="15.75">
      <c r="A14" s="59" t="s">
        <v>3</v>
      </c>
      <c r="B14" s="53">
        <v>7743</v>
      </c>
      <c r="C14" s="53"/>
      <c r="D14" s="53"/>
      <c r="E14" s="54">
        <v>4613</v>
      </c>
      <c r="F14" s="54"/>
      <c r="G14" s="57">
        <f>E14/B14*100</f>
        <v>59.57639157949115</v>
      </c>
      <c r="H14" s="58"/>
    </row>
    <row r="15" spans="1:8" ht="15.75">
      <c r="A15" s="102" t="s">
        <v>6</v>
      </c>
      <c r="B15" s="103"/>
      <c r="C15" s="103"/>
      <c r="D15" s="103"/>
      <c r="E15" s="103"/>
      <c r="F15" s="103"/>
      <c r="G15" s="103"/>
      <c r="H15" s="104"/>
    </row>
    <row r="16" spans="1:8" ht="15.75">
      <c r="A16" s="59" t="s">
        <v>2</v>
      </c>
      <c r="B16" s="53">
        <v>2025</v>
      </c>
      <c r="C16" s="53">
        <v>1089</v>
      </c>
      <c r="D16" s="53"/>
      <c r="E16" s="54">
        <v>1469</v>
      </c>
      <c r="F16" s="55">
        <v>630</v>
      </c>
      <c r="G16" s="57">
        <f>E16/B16*100</f>
        <v>72.54320987654322</v>
      </c>
      <c r="H16" s="58">
        <f>F16/C16*100</f>
        <v>57.85123966942148</v>
      </c>
    </row>
    <row r="17" spans="1:8" ht="15.75">
      <c r="A17" s="59" t="s">
        <v>3</v>
      </c>
      <c r="B17" s="53">
        <v>7741</v>
      </c>
      <c r="C17" s="53"/>
      <c r="D17" s="53"/>
      <c r="E17" s="54">
        <v>4816</v>
      </c>
      <c r="F17" s="54"/>
      <c r="G17" s="57">
        <f>E17/B17*100</f>
        <v>62.21418421392585</v>
      </c>
      <c r="H17" s="58"/>
    </row>
    <row r="18" spans="1:8" ht="15.75">
      <c r="A18" s="102" t="s">
        <v>7</v>
      </c>
      <c r="B18" s="103"/>
      <c r="C18" s="103"/>
      <c r="D18" s="103"/>
      <c r="E18" s="103"/>
      <c r="F18" s="103"/>
      <c r="G18" s="103"/>
      <c r="H18" s="104"/>
    </row>
    <row r="19" spans="1:8" ht="15.75">
      <c r="A19" s="59" t="s">
        <v>2</v>
      </c>
      <c r="B19" s="53">
        <v>11175</v>
      </c>
      <c r="C19" s="53">
        <v>2829</v>
      </c>
      <c r="D19" s="53"/>
      <c r="E19" s="54">
        <v>6531</v>
      </c>
      <c r="F19" s="55">
        <v>1940</v>
      </c>
      <c r="G19" s="57">
        <f>E19/B19*100</f>
        <v>58.442953020134226</v>
      </c>
      <c r="H19" s="58">
        <f>F19/C19*100</f>
        <v>68.57546836337929</v>
      </c>
    </row>
    <row r="20" spans="1:8" ht="15.75">
      <c r="A20" s="59" t="s">
        <v>3</v>
      </c>
      <c r="B20" s="53">
        <v>12037</v>
      </c>
      <c r="C20" s="53"/>
      <c r="D20" s="53"/>
      <c r="E20" s="54">
        <v>6097</v>
      </c>
      <c r="F20" s="54"/>
      <c r="G20" s="57">
        <f>E20/B20*100</f>
        <v>50.65215585278724</v>
      </c>
      <c r="H20" s="58"/>
    </row>
    <row r="21" spans="1:8" ht="15.75">
      <c r="A21" s="102" t="s">
        <v>8</v>
      </c>
      <c r="B21" s="103"/>
      <c r="C21" s="103"/>
      <c r="D21" s="103"/>
      <c r="E21" s="103"/>
      <c r="F21" s="103"/>
      <c r="G21" s="103"/>
      <c r="H21" s="104"/>
    </row>
    <row r="22" spans="1:8" ht="15.75">
      <c r="A22" s="59" t="s">
        <v>2</v>
      </c>
      <c r="B22" s="53">
        <v>15795</v>
      </c>
      <c r="C22" s="53">
        <v>11422</v>
      </c>
      <c r="D22" s="53"/>
      <c r="E22" s="54">
        <v>10486</v>
      </c>
      <c r="F22" s="55">
        <v>6660</v>
      </c>
      <c r="G22" s="57">
        <f>E22/B22*100</f>
        <v>66.38809749920861</v>
      </c>
      <c r="H22" s="58">
        <f>F22/C22*100</f>
        <v>58.308527403256875</v>
      </c>
    </row>
    <row r="23" spans="1:8" ht="15.75">
      <c r="A23" s="59" t="s">
        <v>3</v>
      </c>
      <c r="B23" s="53">
        <v>18495</v>
      </c>
      <c r="C23" s="53"/>
      <c r="D23" s="53"/>
      <c r="E23" s="54">
        <v>9940</v>
      </c>
      <c r="F23" s="54"/>
      <c r="G23" s="57">
        <f>E23/B23*100</f>
        <v>53.744255204109216</v>
      </c>
      <c r="H23" s="58"/>
    </row>
    <row r="24" spans="1:8" ht="14.25" customHeight="1">
      <c r="A24" s="102" t="s">
        <v>9</v>
      </c>
      <c r="B24" s="103"/>
      <c r="C24" s="103"/>
      <c r="D24" s="103"/>
      <c r="E24" s="103"/>
      <c r="F24" s="103"/>
      <c r="G24" s="103"/>
      <c r="H24" s="104"/>
    </row>
    <row r="25" spans="1:8" ht="15.75">
      <c r="A25" s="59" t="s">
        <v>2</v>
      </c>
      <c r="B25" s="53">
        <v>9080</v>
      </c>
      <c r="C25" s="53">
        <v>1668</v>
      </c>
      <c r="D25" s="53"/>
      <c r="E25" s="54">
        <v>5940</v>
      </c>
      <c r="F25" s="55">
        <v>1016</v>
      </c>
      <c r="G25" s="57">
        <f>E25/B25*100</f>
        <v>65.41850220264317</v>
      </c>
      <c r="H25" s="58">
        <f>F25/C25*100</f>
        <v>60.91127098321343</v>
      </c>
    </row>
    <row r="26" spans="1:8" ht="15.75">
      <c r="A26" s="59" t="s">
        <v>3</v>
      </c>
      <c r="B26" s="53">
        <v>9333</v>
      </c>
      <c r="C26" s="53"/>
      <c r="D26" s="53"/>
      <c r="E26" s="54">
        <v>4656</v>
      </c>
      <c r="F26" s="54"/>
      <c r="G26" s="57">
        <f>E26/B26*100</f>
        <v>49.88749598199936</v>
      </c>
      <c r="H26" s="58"/>
    </row>
    <row r="27" spans="1:8" ht="15.75">
      <c r="A27" s="102" t="s">
        <v>10</v>
      </c>
      <c r="B27" s="103"/>
      <c r="C27" s="103"/>
      <c r="D27" s="103"/>
      <c r="E27" s="103"/>
      <c r="F27" s="103"/>
      <c r="G27" s="103"/>
      <c r="H27" s="104"/>
    </row>
    <row r="28" spans="1:8" ht="15.75">
      <c r="A28" s="59" t="s">
        <v>2</v>
      </c>
      <c r="B28" s="53">
        <v>10136</v>
      </c>
      <c r="C28" s="53">
        <v>760</v>
      </c>
      <c r="D28" s="53"/>
      <c r="E28" s="54">
        <v>7025</v>
      </c>
      <c r="F28" s="55">
        <v>429</v>
      </c>
      <c r="G28" s="57">
        <f>E28/B28*100</f>
        <v>69.30741910023677</v>
      </c>
      <c r="H28" s="58">
        <f>F28/C28*100</f>
        <v>56.44736842105264</v>
      </c>
    </row>
    <row r="29" spans="1:8" ht="15.75">
      <c r="A29" s="59" t="s">
        <v>3</v>
      </c>
      <c r="B29" s="53">
        <v>10504</v>
      </c>
      <c r="C29" s="53"/>
      <c r="D29" s="53"/>
      <c r="E29" s="54">
        <v>5995</v>
      </c>
      <c r="F29" s="54"/>
      <c r="G29" s="57">
        <f>E29/B29*100</f>
        <v>57.07349581111958</v>
      </c>
      <c r="H29" s="58"/>
    </row>
    <row r="30" spans="1:8" ht="15.75">
      <c r="A30" s="102" t="s">
        <v>11</v>
      </c>
      <c r="B30" s="103"/>
      <c r="C30" s="103"/>
      <c r="D30" s="103"/>
      <c r="E30" s="103"/>
      <c r="F30" s="103"/>
      <c r="G30" s="103"/>
      <c r="H30" s="104"/>
    </row>
    <row r="31" spans="1:8" ht="15.75">
      <c r="A31" s="59" t="s">
        <v>2</v>
      </c>
      <c r="B31" s="53">
        <v>7108</v>
      </c>
      <c r="C31" s="53">
        <v>1802</v>
      </c>
      <c r="D31" s="53"/>
      <c r="E31" s="54">
        <v>4677</v>
      </c>
      <c r="F31" s="55">
        <v>962</v>
      </c>
      <c r="G31" s="57">
        <f>E31/B31*100</f>
        <v>65.79909960607766</v>
      </c>
      <c r="H31" s="58">
        <f>F31/C31*100</f>
        <v>53.38512763596004</v>
      </c>
    </row>
    <row r="32" spans="1:8" ht="15.75">
      <c r="A32" s="59" t="s">
        <v>3</v>
      </c>
      <c r="B32" s="53">
        <v>7216</v>
      </c>
      <c r="C32" s="53"/>
      <c r="D32" s="53"/>
      <c r="E32" s="54">
        <v>3845</v>
      </c>
      <c r="F32" s="54"/>
      <c r="G32" s="57">
        <f>E32/B32*100</f>
        <v>53.284368070953434</v>
      </c>
      <c r="H32" s="58"/>
    </row>
    <row r="33" spans="1:8" ht="21" customHeight="1">
      <c r="A33" s="105" t="s">
        <v>12</v>
      </c>
      <c r="B33" s="106"/>
      <c r="C33" s="106"/>
      <c r="D33" s="106"/>
      <c r="E33" s="106"/>
      <c r="F33" s="106"/>
      <c r="G33" s="106"/>
      <c r="H33" s="107"/>
    </row>
    <row r="34" spans="1:8" ht="15.75">
      <c r="A34" s="12" t="s">
        <v>2</v>
      </c>
      <c r="B34" s="53">
        <f aca="true" t="shared" si="0" ref="B34:F35">B13+B16+B19+B22+B25+B28+B31</f>
        <v>63062</v>
      </c>
      <c r="C34" s="53">
        <f t="shared" si="0"/>
        <v>22823</v>
      </c>
      <c r="D34" s="53">
        <f t="shared" si="0"/>
        <v>0</v>
      </c>
      <c r="E34" s="53">
        <f t="shared" si="0"/>
        <v>40741</v>
      </c>
      <c r="F34" s="53">
        <f>F13+F16+F19+F22+F25+F28+F31</f>
        <v>13689</v>
      </c>
      <c r="G34" s="29">
        <f>E34/B34*100</f>
        <v>64.60467476451745</v>
      </c>
      <c r="H34" s="30">
        <f>F34/C34*100</f>
        <v>59.978968584322836</v>
      </c>
    </row>
    <row r="35" spans="1:8" ht="15.75">
      <c r="A35" s="12" t="s">
        <v>3</v>
      </c>
      <c r="B35" s="53">
        <f t="shared" si="0"/>
        <v>73069</v>
      </c>
      <c r="C35" s="53">
        <f t="shared" si="0"/>
        <v>0</v>
      </c>
      <c r="D35" s="53">
        <f t="shared" si="0"/>
        <v>0</v>
      </c>
      <c r="E35" s="53">
        <f t="shared" si="0"/>
        <v>39962</v>
      </c>
      <c r="F35" s="53">
        <f t="shared" si="0"/>
        <v>0</v>
      </c>
      <c r="G35" s="13">
        <f>E35/B35*100</f>
        <v>54.69077173630404</v>
      </c>
      <c r="H35" s="14"/>
    </row>
    <row r="36" spans="1:8" ht="24" customHeight="1">
      <c r="A36" s="105" t="s">
        <v>13</v>
      </c>
      <c r="B36" s="106"/>
      <c r="C36" s="106"/>
      <c r="D36" s="106"/>
      <c r="E36" s="106"/>
      <c r="F36" s="106"/>
      <c r="G36" s="106"/>
      <c r="H36" s="107"/>
    </row>
    <row r="37" spans="1:8" ht="15.75">
      <c r="A37" s="25" t="s">
        <v>2</v>
      </c>
      <c r="B37" s="51">
        <v>494665</v>
      </c>
      <c r="C37" s="51">
        <f>C34+C9</f>
        <v>83612</v>
      </c>
      <c r="D37" s="51">
        <f>D9+D13+D16+D19+D22+D25+D28+D31</f>
        <v>0</v>
      </c>
      <c r="E37" s="51">
        <v>334910</v>
      </c>
      <c r="F37" s="51">
        <f>F34+F9</f>
        <v>53021</v>
      </c>
      <c r="G37" s="26">
        <f>E37/B37*100</f>
        <v>67.70440601214963</v>
      </c>
      <c r="H37" s="27">
        <f>F37/C37*100</f>
        <v>63.413146438310285</v>
      </c>
    </row>
    <row r="38" spans="1:8" ht="15.75">
      <c r="A38" s="25" t="s">
        <v>3</v>
      </c>
      <c r="B38" s="51">
        <v>531089</v>
      </c>
      <c r="C38" s="51">
        <f>C10+C35</f>
        <v>0</v>
      </c>
      <c r="D38" s="51">
        <f>D10+D35</f>
        <v>0</v>
      </c>
      <c r="E38" s="51">
        <v>322677</v>
      </c>
      <c r="F38" s="51">
        <f>F10+F35</f>
        <v>0</v>
      </c>
      <c r="G38" s="26">
        <f>E38/B38*100</f>
        <v>60.757613130755864</v>
      </c>
      <c r="H38" s="27"/>
    </row>
    <row r="39" spans="1:8" ht="33" customHeight="1" thickBot="1">
      <c r="A39" s="28" t="s">
        <v>14</v>
      </c>
      <c r="B39" s="56">
        <f>B37-B38</f>
        <v>-36424</v>
      </c>
      <c r="C39" s="52"/>
      <c r="D39" s="52">
        <f>D37-D38</f>
        <v>0</v>
      </c>
      <c r="E39" s="56">
        <f>E37-E38</f>
        <v>12233</v>
      </c>
      <c r="F39" s="52"/>
      <c r="G39" s="108"/>
      <c r="H39" s="109"/>
    </row>
    <row r="40" spans="1:8" ht="44.25" customHeight="1">
      <c r="A40" s="96" t="s">
        <v>62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15</v>
      </c>
      <c r="B41" s="100"/>
      <c r="C41" s="100"/>
      <c r="D41" s="3"/>
      <c r="E41" s="100" t="s">
        <v>63</v>
      </c>
      <c r="F41" s="100"/>
      <c r="G41" s="100"/>
      <c r="H41" s="101"/>
    </row>
    <row r="42" spans="1:8" ht="51" customHeight="1">
      <c r="A42" s="99"/>
      <c r="B42" s="100"/>
      <c r="C42" s="100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9" t="s">
        <v>16</v>
      </c>
      <c r="B43" s="90"/>
      <c r="C43" s="90"/>
      <c r="D43" s="23"/>
      <c r="E43" s="45">
        <f>C37</f>
        <v>83612</v>
      </c>
      <c r="F43" s="45">
        <f>E43/E$56*100</f>
        <v>16.902752367764045</v>
      </c>
      <c r="G43" s="45">
        <f>F37</f>
        <v>53021</v>
      </c>
      <c r="H43" s="24">
        <f>G43/E43*100</f>
        <v>63.413146438310285</v>
      </c>
    </row>
    <row r="44" spans="1:8" ht="30" customHeight="1">
      <c r="A44" s="84" t="s">
        <v>33</v>
      </c>
      <c r="B44" s="85"/>
      <c r="C44" s="85"/>
      <c r="D44" s="17"/>
      <c r="E44" s="46">
        <v>61406</v>
      </c>
      <c r="F44" s="47">
        <f aca="true" t="shared" si="1" ref="F44:F54">E44/E$56*100</f>
        <v>12.413653684816998</v>
      </c>
      <c r="G44" s="48">
        <v>37630</v>
      </c>
      <c r="H44" s="18">
        <f aca="true" t="shared" si="2" ref="H44:H56">G44/E44*100</f>
        <v>61.280656613360264</v>
      </c>
    </row>
    <row r="45" spans="1:8" ht="21" customHeight="1">
      <c r="A45" s="86" t="s">
        <v>61</v>
      </c>
      <c r="B45" s="87"/>
      <c r="C45" s="88"/>
      <c r="D45" s="17"/>
      <c r="E45" s="46">
        <v>5339</v>
      </c>
      <c r="F45" s="47">
        <f t="shared" si="1"/>
        <v>1.0793163049740735</v>
      </c>
      <c r="G45" s="46">
        <v>3768</v>
      </c>
      <c r="H45" s="18">
        <f t="shared" si="2"/>
        <v>70.57501404757444</v>
      </c>
    </row>
    <row r="46" spans="1:8" ht="20.25" customHeight="1">
      <c r="A46" s="84" t="s">
        <v>30</v>
      </c>
      <c r="B46" s="85"/>
      <c r="C46" s="85"/>
      <c r="D46" s="17"/>
      <c r="E46" s="46">
        <v>18</v>
      </c>
      <c r="F46" s="47">
        <f t="shared" si="1"/>
        <v>0.0036388262763688557</v>
      </c>
      <c r="G46" s="48">
        <v>0</v>
      </c>
      <c r="H46" s="18">
        <f t="shared" si="2"/>
        <v>0</v>
      </c>
    </row>
    <row r="47" spans="1:8" ht="29.25" customHeight="1">
      <c r="A47" s="86" t="s">
        <v>59</v>
      </c>
      <c r="B47" s="87"/>
      <c r="C47" s="88"/>
      <c r="D47" s="17"/>
      <c r="E47" s="46">
        <v>1200</v>
      </c>
      <c r="F47" s="47">
        <f t="shared" si="1"/>
        <v>0.2425884184245904</v>
      </c>
      <c r="G47" s="48">
        <v>765</v>
      </c>
      <c r="H47" s="18">
        <f t="shared" si="2"/>
        <v>63.74999999999999</v>
      </c>
    </row>
    <row r="48" spans="1:8" ht="15.75" customHeight="1">
      <c r="A48" s="84" t="s">
        <v>17</v>
      </c>
      <c r="B48" s="85"/>
      <c r="C48" s="85"/>
      <c r="D48" s="17"/>
      <c r="E48" s="46">
        <v>2912</v>
      </c>
      <c r="F48" s="47">
        <f t="shared" si="1"/>
        <v>0.5886812287103393</v>
      </c>
      <c r="G48" s="48">
        <v>2381</v>
      </c>
      <c r="H48" s="18">
        <f t="shared" si="2"/>
        <v>81.76510989010988</v>
      </c>
    </row>
    <row r="49" spans="1:8" ht="20.25" customHeight="1">
      <c r="A49" s="84" t="s">
        <v>18</v>
      </c>
      <c r="B49" s="85"/>
      <c r="C49" s="85"/>
      <c r="D49" s="17"/>
      <c r="E49" s="46">
        <v>1086</v>
      </c>
      <c r="F49" s="47">
        <f t="shared" si="1"/>
        <v>0.21954251867425428</v>
      </c>
      <c r="G49" s="48">
        <v>389</v>
      </c>
      <c r="H49" s="18">
        <f t="shared" si="2"/>
        <v>35.819521178637196</v>
      </c>
    </row>
    <row r="50" spans="1:8" ht="29.25" customHeight="1">
      <c r="A50" s="84" t="s">
        <v>43</v>
      </c>
      <c r="B50" s="85"/>
      <c r="C50" s="85"/>
      <c r="D50" s="17"/>
      <c r="E50" s="46"/>
      <c r="F50" s="47">
        <f t="shared" si="1"/>
        <v>0</v>
      </c>
      <c r="G50" s="48"/>
      <c r="H50" s="18"/>
    </row>
    <row r="51" spans="1:8" ht="18" customHeight="1">
      <c r="A51" s="84" t="s">
        <v>19</v>
      </c>
      <c r="B51" s="85"/>
      <c r="C51" s="85"/>
      <c r="D51" s="17"/>
      <c r="E51" s="46">
        <v>1743</v>
      </c>
      <c r="F51" s="47">
        <f t="shared" si="1"/>
        <v>0.35235967776171756</v>
      </c>
      <c r="G51" s="48">
        <v>1531</v>
      </c>
      <c r="H51" s="18">
        <f t="shared" si="2"/>
        <v>87.83706253585771</v>
      </c>
    </row>
    <row r="52" spans="1:8" ht="18" customHeight="1">
      <c r="A52" s="84" t="s">
        <v>20</v>
      </c>
      <c r="B52" s="85"/>
      <c r="C52" s="85"/>
      <c r="D52" s="17"/>
      <c r="E52" s="46">
        <v>672</v>
      </c>
      <c r="F52" s="47">
        <f t="shared" si="1"/>
        <v>0.13584951431777062</v>
      </c>
      <c r="G52" s="48">
        <v>490</v>
      </c>
      <c r="H52" s="18">
        <f t="shared" si="2"/>
        <v>72.91666666666666</v>
      </c>
    </row>
    <row r="53" spans="1:8" ht="44.25" customHeight="1">
      <c r="A53" s="86" t="s">
        <v>48</v>
      </c>
      <c r="B53" s="87"/>
      <c r="C53" s="88"/>
      <c r="D53" s="17"/>
      <c r="E53" s="46"/>
      <c r="F53" s="47">
        <f t="shared" si="1"/>
        <v>0</v>
      </c>
      <c r="G53" s="48"/>
      <c r="H53" s="18"/>
    </row>
    <row r="54" spans="1:8" ht="17.25" customHeight="1">
      <c r="A54" s="84" t="s">
        <v>21</v>
      </c>
      <c r="B54" s="85"/>
      <c r="C54" s="85"/>
      <c r="D54" s="17"/>
      <c r="E54" s="46">
        <f>E43-E44-E46-E48-E49-E50-E51-E52-E53-E47-E45</f>
        <v>9236</v>
      </c>
      <c r="F54" s="47">
        <f t="shared" si="1"/>
        <v>1.8671221938079308</v>
      </c>
      <c r="G54" s="46">
        <f>G43-G44-G46-G48-G49-G50-G51-G52-G53-G47-G45</f>
        <v>6067</v>
      </c>
      <c r="H54" s="18">
        <f t="shared" si="2"/>
        <v>65.68860978778692</v>
      </c>
    </row>
    <row r="55" spans="1:8" ht="15.75" customHeight="1">
      <c r="A55" s="89" t="s">
        <v>29</v>
      </c>
      <c r="B55" s="90"/>
      <c r="C55" s="90"/>
      <c r="D55" s="23"/>
      <c r="E55" s="45">
        <f>B37-C37</f>
        <v>411053</v>
      </c>
      <c r="F55" s="45">
        <f>E55/E$56*100</f>
        <v>83.09724763223596</v>
      </c>
      <c r="G55" s="49">
        <f>E37-F37</f>
        <v>281889</v>
      </c>
      <c r="H55" s="24">
        <f t="shared" si="2"/>
        <v>68.5772880869377</v>
      </c>
    </row>
    <row r="56" spans="1:8" ht="18.75" customHeight="1" thickBot="1">
      <c r="A56" s="91" t="s">
        <v>22</v>
      </c>
      <c r="B56" s="92"/>
      <c r="C56" s="92"/>
      <c r="D56" s="34"/>
      <c r="E56" s="50">
        <f>E43+E55</f>
        <v>494665</v>
      </c>
      <c r="F56" s="50">
        <f>E56/E$56*100</f>
        <v>100</v>
      </c>
      <c r="G56" s="50">
        <f>G43+G55</f>
        <v>334910</v>
      </c>
      <c r="H56" s="33">
        <f t="shared" si="2"/>
        <v>67.70440601214963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81" t="s">
        <v>23</v>
      </c>
      <c r="B58" s="82"/>
      <c r="C58" s="82"/>
      <c r="D58" s="3"/>
      <c r="E58" s="82" t="s">
        <v>63</v>
      </c>
      <c r="F58" s="82"/>
      <c r="G58" s="82"/>
      <c r="H58" s="83"/>
    </row>
    <row r="59" spans="1:8" ht="50.25" customHeight="1">
      <c r="A59" s="81"/>
      <c r="B59" s="82"/>
      <c r="C59" s="82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9" t="s">
        <v>27</v>
      </c>
      <c r="B60" s="80"/>
      <c r="C60" s="80"/>
      <c r="D60" s="17"/>
      <c r="E60" s="38">
        <v>76940</v>
      </c>
      <c r="F60" s="38">
        <f aca="true" t="shared" si="3" ref="F60:F73">E60/E$73*100</f>
        <v>14.487214007445079</v>
      </c>
      <c r="G60" s="38">
        <v>40511</v>
      </c>
      <c r="H60" s="35">
        <f>G60/E60*100</f>
        <v>52.652716402391476</v>
      </c>
    </row>
    <row r="61" spans="1:8" ht="15.75">
      <c r="A61" s="79" t="s">
        <v>49</v>
      </c>
      <c r="B61" s="80"/>
      <c r="C61" s="80"/>
      <c r="D61" s="17"/>
      <c r="E61" s="39">
        <v>1240</v>
      </c>
      <c r="F61" s="38">
        <f t="shared" si="3"/>
        <v>0.23348252364481284</v>
      </c>
      <c r="G61" s="38">
        <v>713</v>
      </c>
      <c r="H61" s="35">
        <f aca="true" t="shared" si="4" ref="H61:H73">G61/E61*100</f>
        <v>57.49999999999999</v>
      </c>
    </row>
    <row r="62" spans="1:8" ht="30.75" customHeight="1">
      <c r="A62" s="79" t="s">
        <v>50</v>
      </c>
      <c r="B62" s="80"/>
      <c r="C62" s="80"/>
      <c r="D62" s="17"/>
      <c r="E62" s="38">
        <v>765</v>
      </c>
      <c r="F62" s="38">
        <f t="shared" si="3"/>
        <v>0.1440436537002273</v>
      </c>
      <c r="G62" s="38">
        <v>450</v>
      </c>
      <c r="H62" s="35">
        <f t="shared" si="4"/>
        <v>58.82352941176471</v>
      </c>
    </row>
    <row r="63" spans="1:8" ht="17.25" customHeight="1">
      <c r="A63" s="79" t="s">
        <v>51</v>
      </c>
      <c r="B63" s="80"/>
      <c r="C63" s="80"/>
      <c r="D63" s="17"/>
      <c r="E63" s="38">
        <v>65964</v>
      </c>
      <c r="F63" s="38">
        <f t="shared" si="3"/>
        <v>12.42051708847293</v>
      </c>
      <c r="G63" s="38">
        <v>44144</v>
      </c>
      <c r="H63" s="35">
        <f t="shared" si="4"/>
        <v>66.92135103996118</v>
      </c>
    </row>
    <row r="64" spans="1:8" ht="15.75" customHeight="1">
      <c r="A64" s="79" t="s">
        <v>25</v>
      </c>
      <c r="B64" s="80"/>
      <c r="C64" s="80"/>
      <c r="D64" s="17"/>
      <c r="E64" s="38">
        <v>39620</v>
      </c>
      <c r="F64" s="38">
        <f t="shared" si="3"/>
        <v>7.460143215167327</v>
      </c>
      <c r="G64" s="38">
        <v>13776</v>
      </c>
      <c r="H64" s="35">
        <f t="shared" si="4"/>
        <v>34.77031802120141</v>
      </c>
    </row>
    <row r="65" spans="1:8" ht="19.5" customHeight="1">
      <c r="A65" s="68" t="s">
        <v>52</v>
      </c>
      <c r="B65" s="69"/>
      <c r="C65" s="70"/>
      <c r="D65" s="17"/>
      <c r="E65" s="39"/>
      <c r="F65" s="38">
        <f t="shared" si="3"/>
        <v>0</v>
      </c>
      <c r="G65" s="38"/>
      <c r="H65" s="35" t="e">
        <f t="shared" si="4"/>
        <v>#DIV/0!</v>
      </c>
    </row>
    <row r="66" spans="1:8" ht="17.25" customHeight="1">
      <c r="A66" s="79" t="s">
        <v>26</v>
      </c>
      <c r="B66" s="80"/>
      <c r="C66" s="80"/>
      <c r="D66" s="17"/>
      <c r="E66" s="39">
        <v>275887</v>
      </c>
      <c r="F66" s="38">
        <f t="shared" si="3"/>
        <v>51.947413710319736</v>
      </c>
      <c r="G66" s="39">
        <v>180288</v>
      </c>
      <c r="H66" s="35">
        <f t="shared" si="4"/>
        <v>65.34849412984302</v>
      </c>
    </row>
    <row r="67" spans="1:8" ht="15.75">
      <c r="A67" s="79" t="s">
        <v>53</v>
      </c>
      <c r="B67" s="80"/>
      <c r="C67" s="80"/>
      <c r="D67" s="17"/>
      <c r="E67" s="39">
        <v>29790</v>
      </c>
      <c r="F67" s="38">
        <f t="shared" si="3"/>
        <v>5.60922933820885</v>
      </c>
      <c r="G67" s="38">
        <v>20661</v>
      </c>
      <c r="H67" s="35">
        <f t="shared" si="4"/>
        <v>69.35548841893254</v>
      </c>
    </row>
    <row r="68" spans="1:8" ht="15.75">
      <c r="A68" s="79" t="s">
        <v>54</v>
      </c>
      <c r="B68" s="80"/>
      <c r="C68" s="80"/>
      <c r="D68" s="17"/>
      <c r="E68" s="39">
        <v>23</v>
      </c>
      <c r="F68" s="38">
        <f t="shared" si="3"/>
        <v>0.004330724228895722</v>
      </c>
      <c r="G68" s="38">
        <v>23</v>
      </c>
      <c r="H68" s="35">
        <f t="shared" si="4"/>
        <v>100</v>
      </c>
    </row>
    <row r="69" spans="1:8" ht="15.75">
      <c r="A69" s="68" t="s">
        <v>24</v>
      </c>
      <c r="B69" s="69"/>
      <c r="C69" s="70"/>
      <c r="D69" s="19"/>
      <c r="E69" s="40">
        <v>37890</v>
      </c>
      <c r="F69" s="38">
        <f t="shared" si="3"/>
        <v>7.134397436211256</v>
      </c>
      <c r="G69" s="41">
        <v>20724</v>
      </c>
      <c r="H69" s="35">
        <f t="shared" si="4"/>
        <v>54.69517022961203</v>
      </c>
    </row>
    <row r="70" spans="1:8" ht="20.25" customHeight="1">
      <c r="A70" s="68" t="s">
        <v>55</v>
      </c>
      <c r="B70" s="69"/>
      <c r="C70" s="70"/>
      <c r="D70" s="19"/>
      <c r="E70" s="40">
        <v>2970</v>
      </c>
      <c r="F70" s="38">
        <f t="shared" si="3"/>
        <v>0.5592283026008824</v>
      </c>
      <c r="G70" s="41">
        <v>1387</v>
      </c>
      <c r="H70" s="35">
        <f t="shared" si="4"/>
        <v>46.7003367003367</v>
      </c>
    </row>
    <row r="71" spans="1:8" ht="32.25" customHeight="1">
      <c r="A71" s="68" t="s">
        <v>58</v>
      </c>
      <c r="B71" s="69"/>
      <c r="C71" s="70"/>
      <c r="D71" s="19"/>
      <c r="E71" s="41"/>
      <c r="F71" s="38">
        <f t="shared" si="3"/>
        <v>0</v>
      </c>
      <c r="G71" s="41"/>
      <c r="H71" s="35" t="e">
        <f t="shared" si="4"/>
        <v>#DIV/0!</v>
      </c>
    </row>
    <row r="72" spans="1:8" ht="48" customHeight="1">
      <c r="A72" s="68" t="s">
        <v>56</v>
      </c>
      <c r="B72" s="69"/>
      <c r="C72" s="70"/>
      <c r="D72" s="19"/>
      <c r="E72" s="42"/>
      <c r="F72" s="38">
        <f t="shared" si="3"/>
        <v>0</v>
      </c>
      <c r="G72" s="41"/>
      <c r="H72" s="36" t="e">
        <f t="shared" si="4"/>
        <v>#DIV/0!</v>
      </c>
    </row>
    <row r="73" spans="1:8" ht="17.25" customHeight="1" thickBot="1">
      <c r="A73" s="71" t="s">
        <v>28</v>
      </c>
      <c r="B73" s="72"/>
      <c r="C73" s="72"/>
      <c r="D73" s="20"/>
      <c r="E73" s="43">
        <f>E60+E61+E62+E63+E64+E65+E66+E67+E68+E69+E70+E71+E72</f>
        <v>531089</v>
      </c>
      <c r="F73" s="44">
        <f t="shared" si="3"/>
        <v>100</v>
      </c>
      <c r="G73" s="43">
        <f>SUM(G60:G72)</f>
        <v>322677</v>
      </c>
      <c r="H73" s="37">
        <f t="shared" si="4"/>
        <v>60.757613130755864</v>
      </c>
    </row>
    <row r="74" spans="1:8" ht="24" customHeight="1">
      <c r="A74" s="73" t="s">
        <v>42</v>
      </c>
      <c r="B74" s="74"/>
      <c r="C74" s="74"/>
      <c r="D74" s="74"/>
      <c r="E74" s="74"/>
      <c r="F74" s="74"/>
      <c r="G74" s="74"/>
      <c r="H74" s="75"/>
    </row>
    <row r="75" spans="1:15" ht="23.25" customHeight="1">
      <c r="A75" s="76" t="s">
        <v>32</v>
      </c>
      <c r="B75" s="77"/>
      <c r="C75" s="77"/>
      <c r="D75" s="77"/>
      <c r="E75" s="78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61" t="s">
        <v>70</v>
      </c>
      <c r="B76" s="62"/>
      <c r="C76" s="62"/>
      <c r="D76" s="62"/>
      <c r="E76" s="63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61" t="s">
        <v>40</v>
      </c>
      <c r="B77" s="62"/>
      <c r="C77" s="62"/>
      <c r="D77" s="62"/>
      <c r="E77" s="63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1" t="s">
        <v>41</v>
      </c>
      <c r="B78" s="62"/>
      <c r="C78" s="62"/>
      <c r="D78" s="62"/>
      <c r="E78" s="63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4" t="s">
        <v>70</v>
      </c>
      <c r="B79" s="65"/>
      <c r="C79" s="65"/>
      <c r="D79" s="65"/>
      <c r="E79" s="66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7"/>
      <c r="B80" s="67"/>
      <c r="C80" s="67"/>
      <c r="D80" s="21"/>
    </row>
    <row r="81" spans="1:4" ht="15.75" hidden="1">
      <c r="A81" s="67"/>
      <c r="B81" s="67"/>
      <c r="C81" s="67"/>
      <c r="D81" s="21"/>
    </row>
    <row r="82" spans="1:4" ht="19.5" customHeight="1">
      <c r="A82" s="21"/>
      <c r="B82" s="21"/>
      <c r="C82" s="21"/>
      <c r="D82" s="21"/>
    </row>
    <row r="83" spans="1:7" ht="35.25" customHeight="1">
      <c r="A83" s="60" t="s">
        <v>60</v>
      </c>
      <c r="B83" s="60"/>
      <c r="C83" s="60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15.75">
      <c r="A86" s="21" t="s">
        <v>65</v>
      </c>
      <c r="B86" s="21"/>
      <c r="C86" s="21"/>
      <c r="D86" s="21"/>
    </row>
    <row r="87" spans="1:4" ht="14.25" customHeight="1">
      <c r="A87" s="21" t="s">
        <v>66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2015-11-10T05:06:47Z</cp:lastPrinted>
  <dcterms:created xsi:type="dcterms:W3CDTF">2007-08-10T11:06:46Z</dcterms:created>
  <dcterms:modified xsi:type="dcterms:W3CDTF">2015-11-20T03:52:29Z</dcterms:modified>
  <cp:category/>
  <cp:version/>
  <cp:contentType/>
  <cp:contentStatus/>
</cp:coreProperties>
</file>